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840" windowHeight="11568" tabRatio="595" activeTab="0"/>
  </bookViews>
  <sheets>
    <sheet name="СЕС" sheetId="1" r:id="rId1"/>
  </sheets>
  <definedNames/>
  <calcPr fullCalcOnLoad="1"/>
</workbook>
</file>

<file path=xl/sharedStrings.xml><?xml version="1.0" encoding="utf-8"?>
<sst xmlns="http://schemas.openxmlformats.org/spreadsheetml/2006/main" count="184" uniqueCount="181">
  <si>
    <t>05-51</t>
  </si>
  <si>
    <t>05-52</t>
  </si>
  <si>
    <t>05-60</t>
  </si>
  <si>
    <t>05-80</t>
  </si>
  <si>
    <t>§§</t>
  </si>
  <si>
    <t>01-00</t>
  </si>
  <si>
    <t>01-01</t>
  </si>
  <si>
    <t>02-00</t>
  </si>
  <si>
    <t>02-01</t>
  </si>
  <si>
    <t>02-02</t>
  </si>
  <si>
    <t>02-05</t>
  </si>
  <si>
    <t>02-08</t>
  </si>
  <si>
    <t>02-09</t>
  </si>
  <si>
    <t>05-00</t>
  </si>
  <si>
    <t>ИЗДРЪЖKА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</si>
  <si>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</si>
  <si>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</si>
  <si>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</si>
  <si>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</si>
  <si>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</si>
  <si>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</si>
  <si>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</si>
  <si>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</si>
  <si>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</si>
  <si>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</si>
  <si>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</si>
  <si>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</si>
  <si>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10-92</t>
  </si>
  <si>
    <t>10-98</t>
  </si>
  <si>
    <t>СТИПЕНДИИ</t>
  </si>
  <si>
    <t>40-00</t>
  </si>
  <si>
    <t>45-00</t>
  </si>
  <si>
    <t>ОСНОВЕН РЕМОНТ НА ДМА</t>
  </si>
  <si>
    <t>51-00</t>
  </si>
  <si>
    <t>ПРИДОБИВАНЕ НА ДМА</t>
  </si>
  <si>
    <t>52-00</t>
  </si>
  <si>
    <t>ПРИДОБИВАНЕ НА НДА</t>
  </si>
  <si>
    <t>53-00</t>
  </si>
  <si>
    <t>99-99</t>
  </si>
  <si>
    <t>10-69</t>
  </si>
  <si>
    <t>45-01</t>
  </si>
  <si>
    <t>45-03</t>
  </si>
  <si>
    <t>ДРУГИ НЕДАНЪЧНИ ПРИХОДИ</t>
  </si>
  <si>
    <t>36-00</t>
  </si>
  <si>
    <t>ПРИХОДИ И ДОХОДИ ОТ СОБСТВЕНОСТ</t>
  </si>
  <si>
    <t>24-00</t>
  </si>
  <si>
    <t>24-08</t>
  </si>
  <si>
    <t xml:space="preserve">НАИМЕНОВАНИЕ НА ПОКАЗАТЕЛИТЕ </t>
  </si>
  <si>
    <t>24-04</t>
  </si>
  <si>
    <t>36-11</t>
  </si>
  <si>
    <t>36-12</t>
  </si>
  <si>
    <t>36-19</t>
  </si>
  <si>
    <t>37-00</t>
  </si>
  <si>
    <t>37-02</t>
  </si>
  <si>
    <t>37-09</t>
  </si>
  <si>
    <t>ВСИЧКО КАПИТАЛОВИ РАЗХОДИ:</t>
  </si>
  <si>
    <t>52-01</t>
  </si>
  <si>
    <t>52-03</t>
  </si>
  <si>
    <t>52-05</t>
  </si>
  <si>
    <t>52-19</t>
  </si>
  <si>
    <t>53-01</t>
  </si>
  <si>
    <t>53-09</t>
  </si>
  <si>
    <t>88-00</t>
  </si>
  <si>
    <t>88-02</t>
  </si>
  <si>
    <t>ДРУГО ФИНАНСИРАНЕ нето (+/-)</t>
  </si>
  <si>
    <t>88-03</t>
  </si>
  <si>
    <t>93-00</t>
  </si>
  <si>
    <t>93-10</t>
  </si>
  <si>
    <t>ДЕПОЗИТИ И СРЕДСТВА ПО СМЕТКИ нето (+/-)</t>
  </si>
  <si>
    <t>95-00</t>
  </si>
  <si>
    <t>95-07</t>
  </si>
  <si>
    <t>95-11</t>
  </si>
  <si>
    <t>61-00</t>
  </si>
  <si>
    <t>61-09</t>
  </si>
  <si>
    <t>62-01</t>
  </si>
  <si>
    <t>62-02</t>
  </si>
  <si>
    <t>24-06</t>
  </si>
  <si>
    <t>24-05</t>
  </si>
  <si>
    <t>ІІ. ТРАНСФЕРИ</t>
  </si>
  <si>
    <t>ІV. ФИНАНСИРАНЕ НА ДЕФИЦИТА/ИЗЛИШЪКА</t>
  </si>
  <si>
    <t>V. РАЗХОДИ</t>
  </si>
  <si>
    <t>63-00</t>
  </si>
  <si>
    <t>63-01</t>
  </si>
  <si>
    <t>63-02</t>
  </si>
  <si>
    <t>І. СОБСТВЕНИ ПРИХОДИ</t>
  </si>
  <si>
    <t>76-00</t>
  </si>
  <si>
    <t>ІІІ. ДЕФИЦИТ/ИЗЛИШЪК = І+ІІ-V</t>
  </si>
  <si>
    <t>ВНОСКИ ЗА ЦБ ОТ МИНАЛИ ГОДИНИ (+/-)</t>
  </si>
  <si>
    <t>31-40</t>
  </si>
  <si>
    <t>29-91</t>
  </si>
  <si>
    <t>36-01</t>
  </si>
  <si>
    <t>19-81</t>
  </si>
  <si>
    <t>19-01</t>
  </si>
  <si>
    <t>ПРИХОДИ ОТ НАЕМИ НА ИМУЩЕСТВО</t>
  </si>
  <si>
    <t>ПРИХОДИ ОТ НАЕМИ НА ЗЕМЯ</t>
  </si>
  <si>
    <t>ПОЛУЧЕНИ ЗАСТРАХОВАТЕЛНИ ОБЕЗЩЕТЕНИЯ ЗА ДМА</t>
  </si>
  <si>
    <t>ПОЛУЧЕНИ ДРУГИ ЗАСТРАХОВАТЕЛНИ ОБЕЗЩЕТЕНИЯ</t>
  </si>
  <si>
    <t>ВНЕСЕН ДАНЪК В/У ПРИХОДИТЕ ОТ СТОП. ДЕЙНОСТ (-)</t>
  </si>
  <si>
    <t>ПОЛУЧЕНИ ТРАНСФЕРИ (+)</t>
  </si>
  <si>
    <t>ПРЕДОСТАВЕНИ ТРАНСФЕРИ (-)</t>
  </si>
  <si>
    <t>ДРУГО ФИНАНСИРАНЕ (+/-)</t>
  </si>
  <si>
    <t>НАЛИЧНОСТ В КАСАТА В ЛВ. В КРАЯ НА ПЕРИОДА (-)</t>
  </si>
  <si>
    <t>ЗА ПЕРСОНАЛ ИЗВЪНТРУДОВИ ПРАВООТНОШЕНИЯ</t>
  </si>
  <si>
    <t>ОБЕЗЩЕТЕНИЯ НА ПЕРС.С ХАРАКТ.НА ВЪЗНАГРАЖ.</t>
  </si>
  <si>
    <t>ДРУГИ ПЛАЩАНИЯ И  ВЪЗНАГРАЖДЕНИЯ</t>
  </si>
  <si>
    <t>ОСИГ. ВН. ОТ РАБОТОД.ЗА ДЪРЖ.ОБЩЕСТВ.ОСИГУР.(ДОО)</t>
  </si>
  <si>
    <t>ОСИГУР.ВНОСКИ ОТ РАБОТОД.ЗА УЧИТ.ПЕНС.ФОНД (УПФ)</t>
  </si>
  <si>
    <t>ЗДРАВНО-ОСИГУРИТЕЛНИ ВНОСKИ ОТ РАБОТОДАТЕЛИ</t>
  </si>
  <si>
    <t>ВНОСКИ ЗА ДОПЪЛН.ЗАДЪЛЖ.ОСИГУР.ОТ РАБОТОД.</t>
  </si>
  <si>
    <t>ХРАНА</t>
  </si>
  <si>
    <t>МЕДИKАМЕНТИ</t>
  </si>
  <si>
    <t>ПОСТЕЛЕН ИНВЕНТАР И ОБЛЕKЛО</t>
  </si>
  <si>
    <t>УЧЕБНИ И НАУЧНО-ИЗСЛЕД. РАЗХОДИ И KНИГИ ЗА БИБЛ.</t>
  </si>
  <si>
    <t>ВОДА,ГОРИВА И ЕНЕРГИЯ</t>
  </si>
  <si>
    <t>ТЕKУЩ РЕМОНТ</t>
  </si>
  <si>
    <t>KОМАНДИРОВKИ В СТРАНАТА</t>
  </si>
  <si>
    <t>KРАТKОСРОЧНИ KОМАНДИРОВ. В ЧУЖБИНА</t>
  </si>
  <si>
    <t>РАЗХОДИ ЗА ЗАСТРАХОВKИ</t>
  </si>
  <si>
    <t>ДРУГИ ФИНАНСОВИ УСЛУГИ</t>
  </si>
  <si>
    <t>ГЛОБИ,НЕУСТ.,НАK.ЛИХВИ И СЪДЕБНИ ОБЕЗЩЕТЕНИЯ</t>
  </si>
  <si>
    <t>ПРИДОБИВАНЕ НА КОМПЮТРИ И ХАРДУЕР</t>
  </si>
  <si>
    <t>ПРИДОБ.НА ОБОРУДВАНЕ, МАШИНИ И СЪОРЪЖЕНИЯ</t>
  </si>
  <si>
    <t>ПРИДОБИВАНЕ НА СТОПАНСКИ ИНВЕНТАР</t>
  </si>
  <si>
    <t>ПРИДОБИВАНЕ НА ДРУГИ ДМА</t>
  </si>
  <si>
    <t>ПРИДОБИВАНЕ НА ПРОГРАМНИ ПРОДУКТИ</t>
  </si>
  <si>
    <t>ПРИДОБИВАНЕ НА ДРУГИ НДА</t>
  </si>
  <si>
    <t>ЧУЖДИ СР/ВА ОТ ДР.ЛИЦА /НЕБЮДЖ.ОРГ.И ФИЗ.ЛИЦА(+/-)</t>
  </si>
  <si>
    <t>ОСТАТЪК В ЛВ.РАВН.НА ВАЛ.ПО С/КИ В НАЧ.НА ПЕР.(+)</t>
  </si>
  <si>
    <t>95-02</t>
  </si>
  <si>
    <t>СР/ВА НА РАЗП.ПРЕДОСТ./СЪБР.ОТ/ЗА БЮДЖ.СМЕТКИ (+/-)</t>
  </si>
  <si>
    <t>КАПИТАЛ.ДАР.ПОМ.И ДР.БЕЗВ.ПОЛУЧ.СУМИ ОТ СТРАНАТА</t>
  </si>
  <si>
    <t>ТЕКУЩИ ДАР.ПОМ.И ДР. БЕЗВ.ПОЛУЧ.СУМИ ОТ СТРАНАТА</t>
  </si>
  <si>
    <t>ВЪТР.ТРАНСФ.В СИСТЕМАТА НА ПЪРВ.РАЗПОРЕДИТЕЛ(+/-)</t>
  </si>
  <si>
    <t>НАЛИЧНОСТ ПО СМЕТКИ В БАНКИ В КРАЯ НА ПЕРИОДА (-)</t>
  </si>
  <si>
    <t>НАЛ.В ЛВ.РАВН.НА ВАЛУТА В КАСА В КР.НА ПЕРИОДА (-)</t>
  </si>
  <si>
    <t>НАЛ.В ЛВ.РАВН.НА ВАЛУТА В БАНКИ В КР.НА ПЕРИОДА (-)</t>
  </si>
  <si>
    <t>95-08</t>
  </si>
  <si>
    <t>95-12</t>
  </si>
  <si>
    <t>ДРУГИ РАЗХ.НЕКЛАСИФ.В ДРУГИ ПОДПАРАГРАФИ</t>
  </si>
  <si>
    <t>19-00</t>
  </si>
  <si>
    <t>ИЗПЛ.СУМИ ОТ СБКО,ЗА ОБЛ.И ДР.НА ПЕРС.С Х-Р НА ВЪЗН.</t>
  </si>
  <si>
    <t>ЗА НЕЩАТЕН ПЕРСОНАЛ ПО ТРУДОВИ ПРАВООТНОШЕНИЯ</t>
  </si>
  <si>
    <t>СР/ВА НА РАЗП.ПРЕДОСТ./СЪБР.ОТ/ЗА ИЗВ.БЮДЖ.С/КИ(+/-)</t>
  </si>
  <si>
    <t>ТРАНСФ.(СУБС./ВНОСКИ) М/У БЮДЖ.С/КИ (нето)</t>
  </si>
  <si>
    <t>ВНЕСЕН ДДС И ДР.ДАНЪЦИ В/У ПРОДАЖБИТЕ</t>
  </si>
  <si>
    <t>ПОМ.ДАРЕН.И ДР.БЕЗВЪЗМ.СУМИ ОТ СТРАНАТА</t>
  </si>
  <si>
    <t>ТРАНСФ.(СУБС)М/У БЮДЖ.И ИЗВБ.С/КИ (нето)</t>
  </si>
  <si>
    <t>ВРЕМ.СЪХРАН.СР/ВА И СР/ВА НА РАЗПОР.нето (+/-)</t>
  </si>
  <si>
    <t>ЗАПЛ.ЗА ПЕРС.,НАЕТ ПО ТРУД.И СЛ.ПРАВООТН.</t>
  </si>
  <si>
    <t>ЗАПЛ.НА ПЕРСОНАЛА ПО ТРУД.ПРАВООТНОШЕНИЯ</t>
  </si>
  <si>
    <t>ДР.ВЪЗНАГР.И ПЛАЩАНИЯ ЗА ПЕРСОНАЛА</t>
  </si>
  <si>
    <t>ЗАДЪЛЖ.ОСИГУРИТ.ВНОСKИ ОТ РАБОТОДАТЕЛИ</t>
  </si>
  <si>
    <t xml:space="preserve">ДАНЪЦИ,ТАКСИ,НАК.ЛИХВИ И АДМИН.САНКЦИИ </t>
  </si>
  <si>
    <t xml:space="preserve">ДЪРЖ.ДАНЪЦИ,ТАКСИ,НАК.ЛИХВИ И АДМИН.САНКЦИИ </t>
  </si>
  <si>
    <t>ОБЩО РАЗХОДИ</t>
  </si>
  <si>
    <t>ОТЧЕТ ОБЩО</t>
  </si>
  <si>
    <t>ДРУГИ РАЗХОДИ ЗА ЛИХВИ КЪМ МЕСТНИ ЛИЦА</t>
  </si>
  <si>
    <t>28-02</t>
  </si>
  <si>
    <t xml:space="preserve">ОБЩИНСКИ ДАНЪЦИ,ТАКСИ,НАК.ЛИХВИ И АДМ.САНКЦИИ </t>
  </si>
  <si>
    <t>ГЛОБИ,САНКЦИИ,НАК.ЛИХВИ,ОБЕЗЩЕТ.И НАЧЕТИ</t>
  </si>
  <si>
    <t>РЕАЛИЗ.КУРСОВИ РАЗЛИКИ ОТ ВАЛУТНИ ОПЕРАЦИИ (+/-)</t>
  </si>
  <si>
    <t>НЕТНИ ПРИХ. ОТ ПРОДАЖБА НА УСЛУГИ СТОКИ И ПРОД.</t>
  </si>
  <si>
    <t>ПРИХОДИ ОТ ЛИХВИ ПО ТЕКУЩИ БАНКОВИ СМЕТКИ</t>
  </si>
  <si>
    <t xml:space="preserve">ДАНЪЦИ,ТАКСИ,НАК.ЛИХВИ И АДМ.САНКЦИИ В ЧУЖБИНА </t>
  </si>
  <si>
    <t>19-91</t>
  </si>
  <si>
    <t>ВНЕСЕНИ ДР.ДАНЪЦИ, ТАКСИ И ВНОСКИ В/У ПРОДАЖБИ(-)</t>
  </si>
  <si>
    <t>ВРЕМ.БЕЗЛИХВЕНИ ЗАЕМИ М/У БЮДЖЕТИ (нето)</t>
  </si>
  <si>
    <t>93-36</t>
  </si>
  <si>
    <t xml:space="preserve">МАТЕРИАЛИ         </t>
  </si>
  <si>
    <t xml:space="preserve">РАЗХОДИ ЗА ВЪНШНИ УСЛУГИ   </t>
  </si>
  <si>
    <t>ППМГ "НИКОЛА ОБРЕШКОВ", ГРАД КАЗАНЛЪК</t>
  </si>
  <si>
    <t>76-11</t>
  </si>
  <si>
    <t>76-12</t>
  </si>
  <si>
    <t>ПОЛУЧЕНИ ЗАЕМИ (+)</t>
  </si>
  <si>
    <t>ПОГАСЕНИ ЗАЕМИ (-)</t>
  </si>
  <si>
    <t>ОП РЧР 
"ОБРАЗОВАНИЕ ЗА УТРЕШНИЯ ДЕН"</t>
  </si>
  <si>
    <t xml:space="preserve">Изготвил:                                                          Директор: </t>
  </si>
  <si>
    <t xml:space="preserve">              ХРИСТИНА НИХТЯНОВА                       КРАСИМИР  ДАМЯНОВ </t>
  </si>
  <si>
    <t>ОП РЧР 
"ПОДКРЕПА ЗА ДУАЛНАТА СИСТЕМА И ОБУЧЕНИЕ"</t>
  </si>
  <si>
    <t xml:space="preserve">изх.              №/05.04.2021 г. </t>
  </si>
  <si>
    <t>Касов отчет на отчетна група "СЕС" към 31.03.2021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</si>
</sst>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#,##0.000"/>
    <numFmt numFmtId="182" formatCode="0.0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.5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color indexed="1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8"/>
      <name val="Times New Roman"/>
      <family val="1"/>
    </font>
    <font>
      <b/>
      <sz val="13"/>
      <color indexed="12"/>
      <name val="Times New Roman"/>
      <family val="1"/>
    </font>
    <font>
      <sz val="13"/>
      <color indexed="10"/>
      <name val="Times New Roman"/>
      <family val="1"/>
    </font>
    <font>
      <sz val="13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60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2" fontId="61" fillId="0" borderId="0" xfId="0" applyNumberFormat="1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2" fontId="62" fillId="0" borderId="0" xfId="0" applyNumberFormat="1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49" fontId="6" fillId="34" borderId="10" xfId="0" applyNumberFormat="1" applyFont="1" applyFill="1" applyBorder="1" applyAlignment="1" applyProtection="1">
      <alignment horizontal="left" wrapText="1"/>
      <protection hidden="1"/>
    </xf>
    <xf numFmtId="49" fontId="6" fillId="34" borderId="11" xfId="0" applyNumberFormat="1" applyFont="1" applyFill="1" applyBorder="1" applyAlignment="1" applyProtection="1">
      <alignment horizontal="center"/>
      <protection hidden="1"/>
    </xf>
    <xf numFmtId="2" fontId="8" fillId="34" borderId="10" xfId="0" applyNumberFormat="1" applyFont="1" applyFill="1" applyBorder="1" applyAlignment="1" applyProtection="1">
      <alignment horizontal="right"/>
      <protection hidden="1"/>
    </xf>
    <xf numFmtId="2" fontId="6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10" xfId="0" applyNumberFormat="1" applyFont="1" applyFill="1" applyBorder="1" applyAlignment="1" applyProtection="1">
      <alignment horizontal="justify"/>
      <protection hidden="1"/>
    </xf>
    <xf numFmtId="49" fontId="9" fillId="0" borderId="12" xfId="0" applyNumberFormat="1" applyFont="1" applyFill="1" applyBorder="1" applyAlignment="1" applyProtection="1">
      <alignment horizontal="center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2" fontId="6" fillId="0" borderId="12" xfId="0" applyNumberFormat="1" applyFont="1" applyFill="1" applyBorder="1" applyAlignment="1" applyProtection="1">
      <alignment horizontal="right"/>
      <protection hidden="1"/>
    </xf>
    <xf numFmtId="2" fontId="6" fillId="34" borderId="12" xfId="0" applyNumberFormat="1" applyFont="1" applyFill="1" applyBorder="1" applyAlignment="1" applyProtection="1">
      <alignment horizontal="right"/>
      <protection hidden="1"/>
    </xf>
    <xf numFmtId="49" fontId="10" fillId="35" borderId="10" xfId="0" applyNumberFormat="1" applyFont="1" applyFill="1" applyBorder="1" applyAlignment="1" applyProtection="1">
      <alignment horizontal="left"/>
      <protection hidden="1"/>
    </xf>
    <xf numFmtId="49" fontId="11" fillId="0" borderId="12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Fill="1" applyBorder="1" applyAlignment="1" applyProtection="1">
      <alignment horizontal="right"/>
      <protection hidden="1"/>
    </xf>
    <xf numFmtId="2" fontId="10" fillId="0" borderId="12" xfId="0" applyNumberFormat="1" applyFont="1" applyFill="1" applyBorder="1" applyAlignment="1" applyProtection="1">
      <alignment horizontal="right"/>
      <protection locked="0"/>
    </xf>
    <xf numFmtId="2" fontId="10" fillId="34" borderId="12" xfId="0" applyNumberFormat="1" applyFont="1" applyFill="1" applyBorder="1" applyAlignment="1" applyProtection="1">
      <alignment horizontal="right"/>
      <protection locked="0"/>
    </xf>
    <xf numFmtId="1" fontId="11" fillId="0" borderId="12" xfId="0" applyNumberFormat="1" applyFont="1" applyFill="1" applyBorder="1" applyAlignment="1" applyProtection="1">
      <alignment horizontal="left"/>
      <protection hidden="1"/>
    </xf>
    <xf numFmtId="1" fontId="11" fillId="0" borderId="10" xfId="0" applyNumberFormat="1" applyFont="1" applyFill="1" applyBorder="1" applyAlignment="1" applyProtection="1">
      <alignment horizontal="left"/>
      <protection hidden="1"/>
    </xf>
    <xf numFmtId="1" fontId="6" fillId="34" borderId="10" xfId="0" applyNumberFormat="1" applyFont="1" applyFill="1" applyBorder="1" applyAlignment="1" applyProtection="1">
      <alignment horizontal="justify"/>
      <protection hidden="1"/>
    </xf>
    <xf numFmtId="49" fontId="9" fillId="34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Fill="1" applyBorder="1" applyAlignment="1" applyProtection="1">
      <alignment horizontal="right"/>
      <protection locked="0"/>
    </xf>
    <xf numFmtId="2" fontId="9" fillId="34" borderId="13" xfId="0" applyNumberFormat="1" applyFont="1" applyFill="1" applyBorder="1" applyAlignment="1" applyProtection="1">
      <alignment horizontal="right"/>
      <protection locked="0"/>
    </xf>
    <xf numFmtId="2" fontId="11" fillId="0" borderId="13" xfId="0" applyNumberFormat="1" applyFont="1" applyFill="1" applyBorder="1" applyAlignment="1" applyProtection="1">
      <alignment horizontal="right"/>
      <protection locked="0"/>
    </xf>
    <xf numFmtId="2" fontId="11" fillId="34" borderId="12" xfId="0" applyNumberFormat="1" applyFont="1" applyFill="1" applyBorder="1" applyAlignment="1" applyProtection="1">
      <alignment horizontal="right"/>
      <protection locked="0"/>
    </xf>
    <xf numFmtId="1" fontId="10" fillId="0" borderId="10" xfId="0" applyNumberFormat="1" applyFont="1" applyFill="1" applyBorder="1" applyAlignment="1" applyProtection="1">
      <alignment horizontal="justify"/>
      <protection hidden="1"/>
    </xf>
    <xf numFmtId="2" fontId="11" fillId="0" borderId="12" xfId="0" applyNumberFormat="1" applyFont="1" applyFill="1" applyBorder="1" applyAlignment="1" applyProtection="1">
      <alignment horizontal="right"/>
      <protection locked="0"/>
    </xf>
    <xf numFmtId="2" fontId="11" fillId="34" borderId="13" xfId="0" applyNumberFormat="1" applyFont="1" applyFill="1" applyBorder="1" applyAlignment="1" applyProtection="1">
      <alignment horizontal="right"/>
      <protection locked="0"/>
    </xf>
    <xf numFmtId="1" fontId="10" fillId="0" borderId="10" xfId="0" applyNumberFormat="1" applyFont="1" applyFill="1" applyBorder="1" applyAlignment="1" applyProtection="1">
      <alignment horizontal="left"/>
      <protection hidden="1"/>
    </xf>
    <xf numFmtId="1" fontId="6" fillId="0" borderId="12" xfId="0" applyNumberFormat="1" applyFont="1" applyFill="1" applyBorder="1" applyAlignment="1" applyProtection="1">
      <alignment horizontal="left"/>
      <protection hidden="1"/>
    </xf>
    <xf numFmtId="49" fontId="6" fillId="0" borderId="12" xfId="0" applyNumberFormat="1" applyFont="1" applyFill="1" applyBorder="1" applyAlignment="1" applyProtection="1">
      <alignment horizontal="center"/>
      <protection hidden="1"/>
    </xf>
    <xf numFmtId="2" fontId="10" fillId="34" borderId="13" xfId="0" applyNumberFormat="1" applyFont="1" applyFill="1" applyBorder="1" applyAlignment="1" applyProtection="1">
      <alignment horizontal="right"/>
      <protection locked="0"/>
    </xf>
    <xf numFmtId="2" fontId="10" fillId="0" borderId="13" xfId="0" applyNumberFormat="1" applyFont="1" applyFill="1" applyBorder="1" applyAlignment="1" applyProtection="1">
      <alignment horizontal="right"/>
      <protection locked="0"/>
    </xf>
    <xf numFmtId="1" fontId="9" fillId="34" borderId="12" xfId="0" applyNumberFormat="1" applyFont="1" applyFill="1" applyBorder="1" applyAlignment="1" applyProtection="1">
      <alignment horizontal="justify"/>
      <protection hidden="1"/>
    </xf>
    <xf numFmtId="1" fontId="9" fillId="0" borderId="12" xfId="0" applyNumberFormat="1" applyFont="1" applyFill="1" applyBorder="1" applyAlignment="1" applyProtection="1">
      <alignment horizontal="justify"/>
      <protection hidden="1"/>
    </xf>
    <xf numFmtId="2" fontId="6" fillId="0" borderId="12" xfId="0" applyNumberFormat="1" applyFont="1" applyFill="1" applyBorder="1" applyAlignment="1" applyProtection="1">
      <alignment horizontal="right"/>
      <protection locked="0"/>
    </xf>
    <xf numFmtId="2" fontId="6" fillId="34" borderId="12" xfId="0" applyNumberFormat="1" applyFont="1" applyFill="1" applyBorder="1" applyAlignment="1" applyProtection="1">
      <alignment horizontal="right"/>
      <protection locked="0"/>
    </xf>
    <xf numFmtId="2" fontId="13" fillId="34" borderId="12" xfId="0" applyNumberFormat="1" applyFont="1" applyFill="1" applyBorder="1" applyAlignment="1" applyProtection="1">
      <alignment horizontal="right"/>
      <protection locked="0"/>
    </xf>
    <xf numFmtId="49" fontId="9" fillId="34" borderId="12" xfId="0" applyNumberFormat="1" applyFont="1" applyFill="1" applyBorder="1" applyAlignment="1" applyProtection="1">
      <alignment horizontal="left"/>
      <protection hidden="1"/>
    </xf>
    <xf numFmtId="1" fontId="11" fillId="0" borderId="12" xfId="0" applyNumberFormat="1" applyFont="1" applyFill="1" applyBorder="1" applyAlignment="1" applyProtection="1">
      <alignment horizontal="justify"/>
      <protection hidden="1"/>
    </xf>
    <xf numFmtId="2" fontId="6" fillId="34" borderId="13" xfId="0" applyNumberFormat="1" applyFont="1" applyFill="1" applyBorder="1" applyAlignment="1" applyProtection="1">
      <alignment horizontal="right"/>
      <protection locked="0"/>
    </xf>
    <xf numFmtId="1" fontId="64" fillId="0" borderId="12" xfId="0" applyNumberFormat="1" applyFont="1" applyFill="1" applyBorder="1" applyAlignment="1" applyProtection="1">
      <alignment horizontal="justify"/>
      <protection hidden="1"/>
    </xf>
    <xf numFmtId="49" fontId="64" fillId="0" borderId="12" xfId="0" applyNumberFormat="1" applyFont="1" applyFill="1" applyBorder="1" applyAlignment="1" applyProtection="1">
      <alignment horizontal="center"/>
      <protection hidden="1"/>
    </xf>
    <xf numFmtId="1" fontId="64" fillId="0" borderId="12" xfId="0" applyNumberFormat="1" applyFont="1" applyFill="1" applyBorder="1" applyAlignment="1" applyProtection="1">
      <alignment horizontal="left"/>
      <protection hidden="1"/>
    </xf>
    <xf numFmtId="2" fontId="64" fillId="0" borderId="10" xfId="0" applyNumberFormat="1" applyFont="1" applyFill="1" applyBorder="1" applyAlignment="1" applyProtection="1">
      <alignment horizontal="right"/>
      <protection hidden="1"/>
    </xf>
    <xf numFmtId="2" fontId="64" fillId="0" borderId="12" xfId="0" applyNumberFormat="1" applyFont="1" applyFill="1" applyBorder="1" applyAlignment="1" applyProtection="1">
      <alignment horizontal="right"/>
      <protection locked="0"/>
    </xf>
    <xf numFmtId="2" fontId="64" fillId="34" borderId="13" xfId="0" applyNumberFormat="1" applyFont="1" applyFill="1" applyBorder="1" applyAlignment="1" applyProtection="1">
      <alignment horizontal="right"/>
      <protection locked="0"/>
    </xf>
    <xf numFmtId="2" fontId="64" fillId="0" borderId="13" xfId="0" applyNumberFormat="1" applyFont="1" applyFill="1" applyBorder="1" applyAlignment="1" applyProtection="1">
      <alignment horizontal="right"/>
      <protection locked="0"/>
    </xf>
    <xf numFmtId="2" fontId="64" fillId="34" borderId="12" xfId="0" applyNumberFormat="1" applyFont="1" applyFill="1" applyBorder="1" applyAlignment="1" applyProtection="1">
      <alignment horizontal="right"/>
      <protection locked="0"/>
    </xf>
    <xf numFmtId="2" fontId="6" fillId="0" borderId="13" xfId="0" applyNumberFormat="1" applyFont="1" applyFill="1" applyBorder="1" applyAlignment="1" applyProtection="1">
      <alignment horizontal="right"/>
      <protection locked="0"/>
    </xf>
    <xf numFmtId="49" fontId="65" fillId="0" borderId="12" xfId="0" applyNumberFormat="1" applyFont="1" applyFill="1" applyBorder="1" applyAlignment="1" applyProtection="1">
      <alignment horizontal="center"/>
      <protection hidden="1"/>
    </xf>
    <xf numFmtId="2" fontId="65" fillId="0" borderId="10" xfId="0" applyNumberFormat="1" applyFont="1" applyFill="1" applyBorder="1" applyAlignment="1" applyProtection="1">
      <alignment horizontal="right"/>
      <protection hidden="1"/>
    </xf>
    <xf numFmtId="1" fontId="12" fillId="0" borderId="10" xfId="0" applyNumberFormat="1" applyFont="1" applyFill="1" applyBorder="1" applyAlignment="1" applyProtection="1">
      <alignment horizontal="right"/>
      <protection hidden="1"/>
    </xf>
    <xf numFmtId="1" fontId="8" fillId="0" borderId="12" xfId="0" applyNumberFormat="1" applyFont="1" applyFill="1" applyBorder="1" applyAlignment="1" applyProtection="1">
      <alignment horizontal="right"/>
      <protection hidden="1"/>
    </xf>
    <xf numFmtId="2" fontId="14" fillId="0" borderId="12" xfId="0" applyNumberFormat="1" applyFont="1" applyFill="1" applyBorder="1" applyAlignment="1" applyProtection="1">
      <alignment horizontal="right"/>
      <protection hidden="1"/>
    </xf>
    <xf numFmtId="2" fontId="14" fillId="34" borderId="12" xfId="0" applyNumberFormat="1" applyFont="1" applyFill="1" applyBorder="1" applyAlignment="1" applyProtection="1">
      <alignment horizontal="right"/>
      <protection hidden="1"/>
    </xf>
    <xf numFmtId="1" fontId="9" fillId="0" borderId="12" xfId="0" applyNumberFormat="1" applyFont="1" applyFill="1" applyBorder="1" applyAlignment="1" applyProtection="1">
      <alignment horizontal="left"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1" fontId="11" fillId="0" borderId="12" xfId="0" applyNumberFormat="1" applyFont="1" applyFill="1" applyBorder="1" applyAlignment="1" applyProtection="1">
      <alignment horizontal="justify"/>
      <protection locked="0"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2" fontId="12" fillId="0" borderId="10" xfId="0" applyNumberFormat="1" applyFont="1" applyFill="1" applyBorder="1" applyAlignment="1" applyProtection="1">
      <alignment horizontal="right"/>
      <protection locked="0"/>
    </xf>
    <xf numFmtId="1" fontId="11" fillId="0" borderId="12" xfId="0" applyNumberFormat="1" applyFont="1" applyFill="1" applyBorder="1" applyAlignment="1" applyProtection="1">
      <alignment horizontal="left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right"/>
      <protection locked="0"/>
    </xf>
    <xf numFmtId="2" fontId="6" fillId="5" borderId="10" xfId="0" applyNumberFormat="1" applyFont="1" applyFill="1" applyBorder="1" applyAlignment="1" applyProtection="1">
      <alignment horizontal="right"/>
      <protection locked="0"/>
    </xf>
    <xf numFmtId="1" fontId="9" fillId="0" borderId="12" xfId="0" applyNumberFormat="1" applyFont="1" applyFill="1" applyBorder="1" applyAlignment="1" applyProtection="1">
      <alignment horizontal="justify"/>
      <protection locked="0"/>
    </xf>
    <xf numFmtId="1" fontId="65" fillId="0" borderId="12" xfId="0" applyNumberFormat="1" applyFont="1" applyFill="1" applyBorder="1" applyAlignment="1" applyProtection="1">
      <alignment horizontal="justify"/>
      <protection locked="0"/>
    </xf>
    <xf numFmtId="1" fontId="64" fillId="0" borderId="12" xfId="0" applyNumberFormat="1" applyFont="1" applyFill="1" applyBorder="1" applyAlignment="1" applyProtection="1">
      <alignment horizontal="justify"/>
      <protection locked="0"/>
    </xf>
    <xf numFmtId="49" fontId="64" fillId="0" borderId="12" xfId="0" applyNumberFormat="1" applyFont="1" applyFill="1" applyBorder="1" applyAlignment="1" applyProtection="1">
      <alignment horizontal="center"/>
      <protection locked="0"/>
    </xf>
    <xf numFmtId="2" fontId="64" fillId="0" borderId="10" xfId="0" applyNumberFormat="1" applyFont="1" applyFill="1" applyBorder="1" applyAlignment="1" applyProtection="1">
      <alignment horizontal="right"/>
      <protection locked="0"/>
    </xf>
    <xf numFmtId="2" fontId="66" fillId="0" borderId="13" xfId="0" applyNumberFormat="1" applyFont="1" applyFill="1" applyBorder="1" applyAlignment="1" applyProtection="1">
      <alignment horizontal="right"/>
      <protection locked="0"/>
    </xf>
    <xf numFmtId="2" fontId="66" fillId="34" borderId="12" xfId="0" applyNumberFormat="1" applyFont="1" applyFill="1" applyBorder="1" applyAlignment="1" applyProtection="1">
      <alignment horizontal="right"/>
      <protection locked="0"/>
    </xf>
    <xf numFmtId="1" fontId="6" fillId="34" borderId="12" xfId="0" applyNumberFormat="1" applyFont="1" applyFill="1" applyBorder="1" applyAlignment="1" applyProtection="1">
      <alignment horizontal="justify"/>
      <protection locked="0"/>
    </xf>
    <xf numFmtId="49" fontId="6" fillId="34" borderId="12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right"/>
      <protection locked="0"/>
    </xf>
    <xf numFmtId="49" fontId="15" fillId="0" borderId="12" xfId="0" applyNumberFormat="1" applyFont="1" applyFill="1" applyBorder="1" applyAlignment="1" applyProtection="1">
      <alignment horizontal="center"/>
      <protection locked="0"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2" fontId="15" fillId="0" borderId="12" xfId="0" applyNumberFormat="1" applyFont="1" applyFill="1" applyBorder="1" applyAlignment="1" applyProtection="1">
      <alignment horizontal="right"/>
      <protection locked="0"/>
    </xf>
    <xf numFmtId="2" fontId="15" fillId="34" borderId="13" xfId="0" applyNumberFormat="1" applyFont="1" applyFill="1" applyBorder="1" applyAlignment="1" applyProtection="1">
      <alignment horizontal="right"/>
      <protection locked="0"/>
    </xf>
    <xf numFmtId="2" fontId="15" fillId="0" borderId="13" xfId="0" applyNumberFormat="1" applyFont="1" applyFill="1" applyBorder="1" applyAlignment="1" applyProtection="1">
      <alignment horizontal="right"/>
      <protection locked="0"/>
    </xf>
    <xf numFmtId="2" fontId="15" fillId="34" borderId="12" xfId="0" applyNumberFormat="1" applyFont="1" applyFill="1" applyBorder="1" applyAlignment="1" applyProtection="1">
      <alignment horizontal="right"/>
      <protection locked="0"/>
    </xf>
    <xf numFmtId="2" fontId="9" fillId="0" borderId="13" xfId="0" applyNumberFormat="1" applyFont="1" applyFill="1" applyBorder="1" applyAlignment="1" applyProtection="1">
      <alignment horizontal="right"/>
      <protection locked="0"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2" fontId="65" fillId="0" borderId="13" xfId="0" applyNumberFormat="1" applyFont="1" applyFill="1" applyBorder="1" applyAlignment="1" applyProtection="1">
      <alignment horizontal="right"/>
      <protection locked="0"/>
    </xf>
    <xf numFmtId="2" fontId="65" fillId="34" borderId="12" xfId="0" applyNumberFormat="1" applyFont="1" applyFill="1" applyBorder="1" applyAlignment="1" applyProtection="1">
      <alignment horizontal="right"/>
      <protection locked="0"/>
    </xf>
    <xf numFmtId="1" fontId="13" fillId="0" borderId="12" xfId="0" applyNumberFormat="1" applyFont="1" applyFill="1" applyBorder="1" applyAlignment="1" applyProtection="1">
      <alignment horizontal="lef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6" fillId="34" borderId="12" xfId="0" applyNumberFormat="1" applyFont="1" applyFill="1" applyBorder="1" applyAlignment="1" applyProtection="1">
      <alignment horizontal="left"/>
      <protection locked="0"/>
    </xf>
    <xf numFmtId="1" fontId="9" fillId="34" borderId="12" xfId="0" applyNumberFormat="1" applyFont="1" applyFill="1" applyBorder="1" applyAlignment="1" applyProtection="1">
      <alignment horizontal="justify"/>
      <protection locked="0"/>
    </xf>
    <xf numFmtId="49" fontId="9" fillId="34" borderId="12" xfId="0" applyNumberFormat="1" applyFont="1" applyFill="1" applyBorder="1" applyAlignment="1" applyProtection="1">
      <alignment horizontal="center"/>
      <protection locked="0"/>
    </xf>
    <xf numFmtId="1" fontId="65" fillId="33" borderId="12" xfId="0" applyNumberFormat="1" applyFont="1" applyFill="1" applyBorder="1" applyAlignment="1" applyProtection="1">
      <alignment horizontal="justify"/>
      <protection locked="0"/>
    </xf>
    <xf numFmtId="49" fontId="65" fillId="33" borderId="12" xfId="0" applyNumberFormat="1" applyFont="1" applyFill="1" applyBorder="1" applyAlignment="1" applyProtection="1">
      <alignment horizontal="center"/>
      <protection locked="0"/>
    </xf>
    <xf numFmtId="2" fontId="64" fillId="33" borderId="10" xfId="0" applyNumberFormat="1" applyFont="1" applyFill="1" applyBorder="1" applyAlignment="1" applyProtection="1">
      <alignment horizontal="right"/>
      <protection locked="0"/>
    </xf>
    <xf numFmtId="2" fontId="64" fillId="33" borderId="12" xfId="0" applyNumberFormat="1" applyFont="1" applyFill="1" applyBorder="1" applyAlignment="1" applyProtection="1">
      <alignment horizontal="right"/>
      <protection locked="0"/>
    </xf>
    <xf numFmtId="2" fontId="65" fillId="33" borderId="13" xfId="0" applyNumberFormat="1" applyFont="1" applyFill="1" applyBorder="1" applyAlignment="1" applyProtection="1">
      <alignment horizontal="righ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2" fontId="8" fillId="5" borderId="10" xfId="0" applyNumberFormat="1" applyFont="1" applyFill="1" applyBorder="1" applyAlignment="1" applyProtection="1">
      <alignment horizontal="right"/>
      <protection locked="0"/>
    </xf>
    <xf numFmtId="2" fontId="16" fillId="0" borderId="13" xfId="0" applyNumberFormat="1" applyFont="1" applyFill="1" applyBorder="1" applyAlignment="1" applyProtection="1">
      <alignment horizontal="right"/>
      <protection locked="0"/>
    </xf>
    <xf numFmtId="2" fontId="67" fillId="0" borderId="13" xfId="0" applyNumberFormat="1" applyFont="1" applyFill="1" applyBorder="1" applyAlignment="1" applyProtection="1">
      <alignment horizontal="right"/>
      <protection locked="0"/>
    </xf>
    <xf numFmtId="2" fontId="67" fillId="34" borderId="12" xfId="0" applyNumberFormat="1" applyFont="1" applyFill="1" applyBorder="1" applyAlignment="1" applyProtection="1">
      <alignment horizontal="right"/>
      <protection locked="0"/>
    </xf>
    <xf numFmtId="49" fontId="11" fillId="34" borderId="14" xfId="0" applyNumberFormat="1" applyFont="1" applyFill="1" applyBorder="1" applyAlignment="1" applyProtection="1">
      <alignment horizontal="center"/>
      <protection locked="0"/>
    </xf>
    <xf numFmtId="2" fontId="6" fillId="34" borderId="14" xfId="0" applyNumberFormat="1" applyFont="1" applyFill="1" applyBorder="1" applyAlignment="1" applyProtection="1">
      <alignment horizontal="right"/>
      <protection locked="0"/>
    </xf>
    <xf numFmtId="1" fontId="6" fillId="34" borderId="13" xfId="0" applyNumberFormat="1" applyFont="1" applyFill="1" applyBorder="1" applyAlignment="1" applyProtection="1">
      <alignment horizontal="justify"/>
      <protection locked="0"/>
    </xf>
    <xf numFmtId="2" fontId="8" fillId="34" borderId="12" xfId="0" applyNumberFormat="1" applyFont="1" applyFill="1" applyBorder="1" applyAlignment="1" applyProtection="1">
      <alignment horizontal="right"/>
      <protection locked="0"/>
    </xf>
    <xf numFmtId="1" fontId="6" fillId="33" borderId="0" xfId="0" applyNumberFormat="1" applyFont="1" applyFill="1" applyBorder="1" applyAlignment="1" applyProtection="1">
      <alignment horizontal="justify"/>
      <protection locked="0"/>
    </xf>
    <xf numFmtId="49" fontId="6" fillId="33" borderId="0" xfId="0" applyNumberFormat="1" applyFont="1" applyFill="1" applyBorder="1" applyAlignment="1" applyProtection="1">
      <alignment horizontal="center"/>
      <protection locked="0"/>
    </xf>
    <xf numFmtId="2" fontId="8" fillId="33" borderId="0" xfId="0" applyNumberFormat="1" applyFont="1" applyFill="1" applyBorder="1" applyAlignment="1" applyProtection="1">
      <alignment horizontal="right"/>
      <protection locked="0"/>
    </xf>
    <xf numFmtId="2" fontId="6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2" fontId="6" fillId="5" borderId="12" xfId="0" applyNumberFormat="1" applyFont="1" applyFill="1" applyBorder="1" applyAlignment="1" applyProtection="1">
      <alignment horizontal="right"/>
      <protection hidden="1"/>
    </xf>
    <xf numFmtId="2" fontId="10" fillId="5" borderId="12" xfId="0" applyNumberFormat="1" applyFont="1" applyFill="1" applyBorder="1" applyAlignment="1" applyProtection="1">
      <alignment horizontal="right"/>
      <protection locked="0"/>
    </xf>
    <xf numFmtId="2" fontId="11" fillId="5" borderId="13" xfId="0" applyNumberFormat="1" applyFont="1" applyFill="1" applyBorder="1" applyAlignment="1" applyProtection="1">
      <alignment horizontal="right"/>
      <protection locked="0"/>
    </xf>
    <xf numFmtId="2" fontId="10" fillId="5" borderId="13" xfId="0" applyNumberFormat="1" applyFont="1" applyFill="1" applyBorder="1" applyAlignment="1" applyProtection="1">
      <alignment horizontal="right"/>
      <protection locked="0"/>
    </xf>
    <xf numFmtId="2" fontId="6" fillId="5" borderId="12" xfId="0" applyNumberFormat="1" applyFont="1" applyFill="1" applyBorder="1" applyAlignment="1" applyProtection="1">
      <alignment horizontal="right"/>
      <protection locked="0"/>
    </xf>
    <xf numFmtId="2" fontId="64" fillId="5" borderId="13" xfId="0" applyNumberFormat="1" applyFont="1" applyFill="1" applyBorder="1" applyAlignment="1" applyProtection="1">
      <alignment horizontal="right"/>
      <protection locked="0"/>
    </xf>
    <xf numFmtId="2" fontId="6" fillId="5" borderId="13" xfId="0" applyNumberFormat="1" applyFont="1" applyFill="1" applyBorder="1" applyAlignment="1" applyProtection="1">
      <alignment horizontal="right"/>
      <protection locked="0"/>
    </xf>
    <xf numFmtId="2" fontId="14" fillId="5" borderId="12" xfId="0" applyNumberFormat="1" applyFont="1" applyFill="1" applyBorder="1" applyAlignment="1" applyProtection="1">
      <alignment horizontal="right"/>
      <protection hidden="1"/>
    </xf>
    <xf numFmtId="2" fontId="66" fillId="5" borderId="13" xfId="0" applyNumberFormat="1" applyFont="1" applyFill="1" applyBorder="1" applyAlignment="1" applyProtection="1">
      <alignment horizontal="right"/>
      <protection locked="0"/>
    </xf>
    <xf numFmtId="1" fontId="64" fillId="36" borderId="12" xfId="0" applyNumberFormat="1" applyFont="1" applyFill="1" applyBorder="1" applyAlignment="1" applyProtection="1">
      <alignment horizontal="justify"/>
      <protection hidden="1"/>
    </xf>
    <xf numFmtId="49" fontId="64" fillId="36" borderId="12" xfId="0" applyNumberFormat="1" applyFont="1" applyFill="1" applyBorder="1" applyAlignment="1" applyProtection="1">
      <alignment horizontal="center"/>
      <protection hidden="1"/>
    </xf>
    <xf numFmtId="2" fontId="64" fillId="36" borderId="10" xfId="0" applyNumberFormat="1" applyFont="1" applyFill="1" applyBorder="1" applyAlignment="1" applyProtection="1">
      <alignment horizontal="right"/>
      <protection hidden="1"/>
    </xf>
    <xf numFmtId="2" fontId="64" fillId="36" borderId="12" xfId="0" applyNumberFormat="1" applyFont="1" applyFill="1" applyBorder="1" applyAlignment="1" applyProtection="1">
      <alignment horizontal="right"/>
      <protection locked="0"/>
    </xf>
    <xf numFmtId="2" fontId="64" fillId="36" borderId="13" xfId="0" applyNumberFormat="1" applyFont="1" applyFill="1" applyBorder="1" applyAlignment="1" applyProtection="1">
      <alignment horizontal="right"/>
      <protection locked="0"/>
    </xf>
    <xf numFmtId="49" fontId="9" fillId="36" borderId="12" xfId="0" applyNumberFormat="1" applyFont="1" applyFill="1" applyBorder="1" applyAlignment="1" applyProtection="1">
      <alignment horizontal="left"/>
      <protection hidden="1"/>
    </xf>
    <xf numFmtId="49" fontId="9" fillId="36" borderId="12" xfId="0" applyNumberFormat="1" applyFont="1" applyFill="1" applyBorder="1" applyAlignment="1" applyProtection="1">
      <alignment horizontal="center"/>
      <protection hidden="1"/>
    </xf>
    <xf numFmtId="2" fontId="8" fillId="36" borderId="10" xfId="0" applyNumberFormat="1" applyFont="1" applyFill="1" applyBorder="1" applyAlignment="1" applyProtection="1">
      <alignment horizontal="right"/>
      <protection hidden="1"/>
    </xf>
    <xf numFmtId="2" fontId="6" fillId="36" borderId="12" xfId="0" applyNumberFormat="1" applyFont="1" applyFill="1" applyBorder="1" applyAlignment="1" applyProtection="1">
      <alignment horizontal="right"/>
      <protection hidden="1"/>
    </xf>
    <xf numFmtId="1" fontId="19" fillId="0" borderId="12" xfId="0" applyNumberFormat="1" applyFont="1" applyFill="1" applyBorder="1" applyAlignment="1" applyProtection="1">
      <alignment horizontal="justify"/>
      <protection locked="0"/>
    </xf>
    <xf numFmtId="1" fontId="20" fillId="0" borderId="12" xfId="0" applyNumberFormat="1" applyFont="1" applyFill="1" applyBorder="1" applyAlignment="1" applyProtection="1">
      <alignment horizontal="justify"/>
      <protection locked="0"/>
    </xf>
    <xf numFmtId="1" fontId="68" fillId="0" borderId="12" xfId="0" applyNumberFormat="1" applyFont="1" applyFill="1" applyBorder="1" applyAlignment="1" applyProtection="1">
      <alignment horizontal="justify"/>
      <protection locked="0"/>
    </xf>
    <xf numFmtId="1" fontId="69" fillId="0" borderId="12" xfId="0" applyNumberFormat="1" applyFont="1" applyFill="1" applyBorder="1" applyAlignment="1" applyProtection="1">
      <alignment horizontal="justify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">
    <dxf>
      <fill>
        <patternFill>
          <bgColor indexed="5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80" zoomScaleNormal="80" workbookViewId="0" topLeftCell="A1">
      <selection activeCell="F73" sqref="F73"/>
    </sheetView>
  </sheetViews>
  <sheetFormatPr defaultColWidth="9.140625" defaultRowHeight="12.75"/>
  <cols>
    <col min="1" max="1" width="64.7109375" style="1" customWidth="1"/>
    <col min="2" max="2" width="11.421875" style="1" customWidth="1"/>
    <col min="3" max="3" width="13.7109375" style="1" customWidth="1"/>
    <col min="4" max="4" width="7.28125" style="1" customWidth="1"/>
    <col min="5" max="5" width="15.140625" style="2" customWidth="1"/>
    <col min="6" max="6" width="14.57421875" style="1" customWidth="1"/>
    <col min="7" max="7" width="8.8515625" style="1" customWidth="1"/>
    <col min="8" max="8" width="10.00390625" style="1" customWidth="1"/>
    <col min="9" max="16384" width="9.140625" style="1" customWidth="1"/>
  </cols>
  <sheetData>
    <row r="1" spans="1:8" ht="20.25" customHeight="1">
      <c r="A1" s="15" t="s">
        <v>179</v>
      </c>
      <c r="B1" s="16"/>
      <c r="C1" s="16"/>
      <c r="D1" s="16"/>
      <c r="E1" s="17"/>
      <c r="F1" s="16"/>
      <c r="G1" s="16"/>
      <c r="H1" s="16"/>
    </row>
    <row r="2" spans="1:8" ht="21" customHeight="1">
      <c r="A2" s="152" t="s">
        <v>170</v>
      </c>
      <c r="B2" s="152"/>
      <c r="C2" s="152"/>
      <c r="D2" s="152"/>
      <c r="E2" s="152"/>
      <c r="F2" s="152"/>
      <c r="G2" s="152"/>
      <c r="H2" s="152"/>
    </row>
    <row r="3" spans="1:8" ht="30" customHeight="1">
      <c r="A3" s="153" t="s">
        <v>180</v>
      </c>
      <c r="B3" s="153"/>
      <c r="C3" s="153"/>
      <c r="D3" s="153"/>
      <c r="E3" s="153"/>
      <c r="F3" s="153"/>
      <c r="G3" s="153"/>
      <c r="H3" s="153"/>
    </row>
    <row r="4" spans="1:8" ht="20.25" customHeight="1">
      <c r="A4" s="160" t="s">
        <v>47</v>
      </c>
      <c r="B4" s="150" t="s">
        <v>4</v>
      </c>
      <c r="C4" s="154" t="s">
        <v>155</v>
      </c>
      <c r="D4" s="156"/>
      <c r="E4" s="158" t="s">
        <v>175</v>
      </c>
      <c r="F4" s="158" t="s">
        <v>178</v>
      </c>
      <c r="G4" s="156"/>
      <c r="H4" s="148"/>
    </row>
    <row r="5" spans="1:8" ht="71.25" customHeight="1">
      <c r="A5" s="161"/>
      <c r="B5" s="151"/>
      <c r="C5" s="155"/>
      <c r="D5" s="157"/>
      <c r="E5" s="159"/>
      <c r="F5" s="159"/>
      <c r="G5" s="157"/>
      <c r="H5" s="149"/>
    </row>
    <row r="6" spans="1:8" ht="19.5" customHeight="1">
      <c r="A6" s="18" t="s">
        <v>84</v>
      </c>
      <c r="B6" s="19"/>
      <c r="C6" s="20">
        <f aca="true" t="shared" si="0" ref="C6:C23">SUM(D6:H6)</f>
        <v>0</v>
      </c>
      <c r="D6" s="21">
        <f>+D7+D12+D13+D18+D21</f>
        <v>0</v>
      </c>
      <c r="E6" s="21">
        <f>+E7+E12+E13+E18+E21</f>
        <v>0</v>
      </c>
      <c r="F6" s="21">
        <f>+F7+F12+F13+F18+F21</f>
        <v>0</v>
      </c>
      <c r="G6" s="21">
        <f>+G7+G12+G13+G18+G21</f>
        <v>0</v>
      </c>
      <c r="H6" s="21">
        <f>+H7+H12+H13+H18+H21</f>
        <v>0</v>
      </c>
    </row>
    <row r="7" spans="1:8" ht="16.5">
      <c r="A7" s="22" t="s">
        <v>44</v>
      </c>
      <c r="B7" s="23" t="s">
        <v>45</v>
      </c>
      <c r="C7" s="24">
        <f t="shared" si="0"/>
        <v>0</v>
      </c>
      <c r="D7" s="25">
        <f>SUM(D8:D11)</f>
        <v>0</v>
      </c>
      <c r="E7" s="26">
        <f>SUM(E8:E11)</f>
        <v>0</v>
      </c>
      <c r="F7" s="126">
        <f>SUM(F8:F11)</f>
        <v>0</v>
      </c>
      <c r="G7" s="25">
        <f>SUM(G8:G11)</f>
        <v>0</v>
      </c>
      <c r="H7" s="26">
        <f>SUM(H8:H11)</f>
        <v>0</v>
      </c>
    </row>
    <row r="8" spans="1:8" ht="12.75" customHeight="1">
      <c r="A8" s="27" t="s">
        <v>161</v>
      </c>
      <c r="B8" s="28" t="s">
        <v>48</v>
      </c>
      <c r="C8" s="29">
        <f t="shared" si="0"/>
        <v>0</v>
      </c>
      <c r="D8" s="30"/>
      <c r="E8" s="31">
        <v>0</v>
      </c>
      <c r="F8" s="127"/>
      <c r="G8" s="30"/>
      <c r="H8" s="31"/>
    </row>
    <row r="9" spans="1:8" ht="12.75" customHeight="1">
      <c r="A9" s="27" t="s">
        <v>93</v>
      </c>
      <c r="B9" s="28" t="s">
        <v>77</v>
      </c>
      <c r="C9" s="29">
        <f t="shared" si="0"/>
        <v>0</v>
      </c>
      <c r="D9" s="30"/>
      <c r="E9" s="31">
        <v>0</v>
      </c>
      <c r="F9" s="127"/>
      <c r="G9" s="30"/>
      <c r="H9" s="31"/>
    </row>
    <row r="10" spans="1:8" ht="12.75" customHeight="1">
      <c r="A10" s="27" t="s">
        <v>94</v>
      </c>
      <c r="B10" s="28" t="s">
        <v>76</v>
      </c>
      <c r="C10" s="29">
        <f t="shared" si="0"/>
        <v>0</v>
      </c>
      <c r="D10" s="30"/>
      <c r="E10" s="31">
        <v>0</v>
      </c>
      <c r="F10" s="127"/>
      <c r="G10" s="30"/>
      <c r="H10" s="31"/>
    </row>
    <row r="11" spans="1:8" ht="16.5">
      <c r="A11" s="32" t="s">
        <v>162</v>
      </c>
      <c r="B11" s="28" t="s">
        <v>46</v>
      </c>
      <c r="C11" s="29">
        <f t="shared" si="0"/>
        <v>0</v>
      </c>
      <c r="D11" s="30"/>
      <c r="E11" s="31">
        <v>0</v>
      </c>
      <c r="F11" s="127"/>
      <c r="G11" s="30"/>
      <c r="H11" s="31"/>
    </row>
    <row r="12" spans="1:8" ht="16.5">
      <c r="A12" s="33" t="s">
        <v>159</v>
      </c>
      <c r="B12" s="23" t="s">
        <v>157</v>
      </c>
      <c r="C12" s="24">
        <f t="shared" si="0"/>
        <v>0</v>
      </c>
      <c r="D12" s="30"/>
      <c r="E12" s="31">
        <v>0</v>
      </c>
      <c r="F12" s="127"/>
      <c r="G12" s="30"/>
      <c r="H12" s="31"/>
    </row>
    <row r="13" spans="1:8" ht="17.25" customHeight="1">
      <c r="A13" s="34" t="s">
        <v>42</v>
      </c>
      <c r="B13" s="35" t="s">
        <v>43</v>
      </c>
      <c r="C13" s="20">
        <f t="shared" si="0"/>
        <v>0</v>
      </c>
      <c r="D13" s="26">
        <f>SUM(D14:D17)</f>
        <v>0</v>
      </c>
      <c r="E13" s="26">
        <f>SUM(E14:E17)</f>
        <v>0</v>
      </c>
      <c r="F13" s="126">
        <f>SUM(F14:F17)</f>
        <v>0</v>
      </c>
      <c r="G13" s="26">
        <f>SUM(G14:G17)</f>
        <v>0</v>
      </c>
      <c r="H13" s="26">
        <f>SUM(H14:H17)</f>
        <v>0</v>
      </c>
    </row>
    <row r="14" spans="1:10" ht="33">
      <c r="A14" s="22" t="s">
        <v>160</v>
      </c>
      <c r="B14" s="23" t="s">
        <v>90</v>
      </c>
      <c r="C14" s="24">
        <f t="shared" si="0"/>
        <v>0</v>
      </c>
      <c r="D14" s="36"/>
      <c r="E14" s="37">
        <v>0</v>
      </c>
      <c r="F14" s="128"/>
      <c r="G14" s="38"/>
      <c r="H14" s="39"/>
      <c r="I14" s="3"/>
      <c r="J14" s="3"/>
    </row>
    <row r="15" spans="1:9" ht="12.75" customHeight="1">
      <c r="A15" s="40" t="s">
        <v>95</v>
      </c>
      <c r="B15" s="28" t="s">
        <v>49</v>
      </c>
      <c r="C15" s="29">
        <f t="shared" si="0"/>
        <v>0</v>
      </c>
      <c r="D15" s="41"/>
      <c r="E15" s="42">
        <v>0</v>
      </c>
      <c r="F15" s="128"/>
      <c r="G15" s="38"/>
      <c r="H15" s="39"/>
      <c r="I15" s="4"/>
    </row>
    <row r="16" spans="1:9" ht="16.5">
      <c r="A16" s="43" t="s">
        <v>96</v>
      </c>
      <c r="B16" s="28" t="s">
        <v>50</v>
      </c>
      <c r="C16" s="29">
        <f t="shared" si="0"/>
        <v>0</v>
      </c>
      <c r="D16" s="41"/>
      <c r="E16" s="42"/>
      <c r="F16" s="128"/>
      <c r="G16" s="38"/>
      <c r="H16" s="39"/>
      <c r="I16" s="4"/>
    </row>
    <row r="17" spans="1:9" ht="16.5">
      <c r="A17" s="32" t="s">
        <v>42</v>
      </c>
      <c r="B17" s="23" t="s">
        <v>51</v>
      </c>
      <c r="C17" s="24">
        <f t="shared" si="0"/>
        <v>0</v>
      </c>
      <c r="D17" s="41"/>
      <c r="E17" s="37">
        <v>0</v>
      </c>
      <c r="F17" s="128"/>
      <c r="G17" s="38"/>
      <c r="H17" s="39"/>
      <c r="I17" s="4"/>
    </row>
    <row r="18" spans="1:9" ht="16.5">
      <c r="A18" s="44" t="s">
        <v>144</v>
      </c>
      <c r="B18" s="45" t="s">
        <v>52</v>
      </c>
      <c r="C18" s="24">
        <f t="shared" si="0"/>
        <v>0</v>
      </c>
      <c r="D18" s="25">
        <f>SUM(D19:D20)</f>
        <v>0</v>
      </c>
      <c r="E18" s="26">
        <f>SUM(E19:E20)</f>
        <v>0</v>
      </c>
      <c r="F18" s="126">
        <f>SUM(F19:F20)</f>
        <v>0</v>
      </c>
      <c r="G18" s="25">
        <f>SUM(G19:G20)</f>
        <v>0</v>
      </c>
      <c r="H18" s="26">
        <f>SUM(H19:H20)</f>
        <v>0</v>
      </c>
      <c r="I18" s="4"/>
    </row>
    <row r="19" spans="1:9" ht="16.5">
      <c r="A19" s="32" t="s">
        <v>97</v>
      </c>
      <c r="B19" s="28" t="s">
        <v>53</v>
      </c>
      <c r="C19" s="29">
        <f t="shared" si="0"/>
        <v>0</v>
      </c>
      <c r="D19" s="30"/>
      <c r="E19" s="46">
        <v>0</v>
      </c>
      <c r="F19" s="129"/>
      <c r="G19" s="47"/>
      <c r="H19" s="31"/>
      <c r="I19" s="4"/>
    </row>
    <row r="20" spans="1:9" ht="16.5">
      <c r="A20" s="32" t="s">
        <v>165</v>
      </c>
      <c r="B20" s="28" t="s">
        <v>54</v>
      </c>
      <c r="C20" s="29">
        <f t="shared" si="0"/>
        <v>0</v>
      </c>
      <c r="D20" s="30"/>
      <c r="E20" s="46">
        <v>0</v>
      </c>
      <c r="F20" s="129"/>
      <c r="G20" s="47"/>
      <c r="H20" s="31"/>
      <c r="I20" s="4"/>
    </row>
    <row r="21" spans="1:9" ht="16.5">
      <c r="A21" s="44" t="s">
        <v>145</v>
      </c>
      <c r="B21" s="45" t="s">
        <v>31</v>
      </c>
      <c r="C21" s="24">
        <f t="shared" si="0"/>
        <v>0</v>
      </c>
      <c r="D21" s="25">
        <f>+SUM(D22:D23)</f>
        <v>0</v>
      </c>
      <c r="E21" s="26">
        <f>+SUM(E22:E23)</f>
        <v>0</v>
      </c>
      <c r="F21" s="126">
        <f>+SUM(F22:F23)</f>
        <v>0</v>
      </c>
      <c r="G21" s="25">
        <f>+SUM(G22:G23)</f>
        <v>0</v>
      </c>
      <c r="H21" s="26">
        <f>+SUM(H22:H23)</f>
        <v>0</v>
      </c>
      <c r="I21" s="4"/>
    </row>
    <row r="22" spans="1:9" ht="16.5">
      <c r="A22" s="32" t="s">
        <v>131</v>
      </c>
      <c r="B22" s="28" t="s">
        <v>40</v>
      </c>
      <c r="C22" s="29">
        <f t="shared" si="0"/>
        <v>0</v>
      </c>
      <c r="D22" s="30"/>
      <c r="E22" s="46">
        <v>0</v>
      </c>
      <c r="F22" s="129"/>
      <c r="G22" s="47"/>
      <c r="H22" s="31"/>
      <c r="I22" s="4"/>
    </row>
    <row r="23" spans="1:9" ht="16.5">
      <c r="A23" s="32" t="s">
        <v>130</v>
      </c>
      <c r="B23" s="28" t="s">
        <v>41</v>
      </c>
      <c r="C23" s="29">
        <f t="shared" si="0"/>
        <v>0</v>
      </c>
      <c r="D23" s="30"/>
      <c r="E23" s="46">
        <v>0</v>
      </c>
      <c r="F23" s="129"/>
      <c r="G23" s="47"/>
      <c r="H23" s="31"/>
      <c r="I23" s="4"/>
    </row>
    <row r="24" spans="1:9" ht="16.5">
      <c r="A24" s="48" t="s">
        <v>78</v>
      </c>
      <c r="B24" s="35"/>
      <c r="C24" s="20">
        <f aca="true" t="shared" si="1" ref="C24:C36">SUM(D24:H24)</f>
        <v>5759.82</v>
      </c>
      <c r="D24" s="26">
        <f>D25+D26+D31+D34</f>
        <v>0</v>
      </c>
      <c r="E24" s="26">
        <f>E25+E26+E31+E34</f>
        <v>712</v>
      </c>
      <c r="F24" s="126">
        <f>F25+F26+F31+F34</f>
        <v>5047.82</v>
      </c>
      <c r="G24" s="26">
        <f>G25+G26+G31+G34</f>
        <v>0</v>
      </c>
      <c r="H24" s="26">
        <f>H25+H26+H31+H34</f>
        <v>0</v>
      </c>
      <c r="I24" s="4"/>
    </row>
    <row r="25" spans="1:9" ht="16.5">
      <c r="A25" s="49" t="s">
        <v>87</v>
      </c>
      <c r="B25" s="23" t="s">
        <v>88</v>
      </c>
      <c r="C25" s="24">
        <f t="shared" si="1"/>
        <v>0</v>
      </c>
      <c r="D25" s="50"/>
      <c r="E25" s="51">
        <v>0</v>
      </c>
      <c r="F25" s="130"/>
      <c r="G25" s="50"/>
      <c r="H25" s="52"/>
      <c r="I25" s="4"/>
    </row>
    <row r="26" spans="1:9" ht="18" customHeight="1">
      <c r="A26" s="53" t="s">
        <v>143</v>
      </c>
      <c r="B26" s="35" t="s">
        <v>72</v>
      </c>
      <c r="C26" s="20">
        <f t="shared" si="1"/>
        <v>0</v>
      </c>
      <c r="D26" s="26">
        <f>D27+D28+D29+D30</f>
        <v>0</v>
      </c>
      <c r="E26" s="26">
        <f>E27+E28+E29+E30</f>
        <v>0</v>
      </c>
      <c r="F26" s="126">
        <f>F27+F28+F29+F30</f>
        <v>0</v>
      </c>
      <c r="G26" s="26">
        <f>G27+G28+G29+G30</f>
        <v>0</v>
      </c>
      <c r="H26" s="26">
        <f>H27+H28+H29+H30</f>
        <v>0</v>
      </c>
      <c r="I26" s="4"/>
    </row>
    <row r="27" spans="1:9" ht="16.5">
      <c r="A27" s="54" t="s">
        <v>98</v>
      </c>
      <c r="B27" s="28" t="s">
        <v>74</v>
      </c>
      <c r="C27" s="24">
        <v>0</v>
      </c>
      <c r="D27" s="30"/>
      <c r="E27" s="55">
        <v>0</v>
      </c>
      <c r="F27" s="129"/>
      <c r="G27" s="47"/>
      <c r="H27" s="31"/>
      <c r="I27" s="4"/>
    </row>
    <row r="28" spans="1:9" ht="16.5">
      <c r="A28" s="56" t="s">
        <v>99</v>
      </c>
      <c r="B28" s="57" t="s">
        <v>75</v>
      </c>
      <c r="C28" s="29">
        <f t="shared" si="1"/>
        <v>0</v>
      </c>
      <c r="D28" s="30"/>
      <c r="E28" s="46">
        <v>0</v>
      </c>
      <c r="F28" s="129"/>
      <c r="G28" s="47"/>
      <c r="H28" s="31"/>
      <c r="I28" s="4"/>
    </row>
    <row r="29" spans="1:9" ht="16.5">
      <c r="A29" s="54"/>
      <c r="B29" s="28"/>
      <c r="C29" s="29">
        <f t="shared" si="1"/>
        <v>0</v>
      </c>
      <c r="D29" s="30"/>
      <c r="E29" s="46">
        <v>0</v>
      </c>
      <c r="F29" s="129"/>
      <c r="G29" s="47"/>
      <c r="H29" s="31"/>
      <c r="I29" s="4"/>
    </row>
    <row r="30" spans="1:9" s="6" customFormat="1" ht="16.5">
      <c r="A30" s="58" t="s">
        <v>132</v>
      </c>
      <c r="B30" s="57" t="s">
        <v>73</v>
      </c>
      <c r="C30" s="59">
        <f t="shared" si="1"/>
        <v>0</v>
      </c>
      <c r="D30" s="60"/>
      <c r="E30" s="61"/>
      <c r="F30" s="131"/>
      <c r="G30" s="62"/>
      <c r="H30" s="63"/>
      <c r="I30" s="5"/>
    </row>
    <row r="31" spans="1:9" ht="17.25" customHeight="1">
      <c r="A31" s="140" t="s">
        <v>146</v>
      </c>
      <c r="B31" s="141" t="s">
        <v>81</v>
      </c>
      <c r="C31" s="142">
        <f t="shared" si="1"/>
        <v>712</v>
      </c>
      <c r="D31" s="143">
        <f>D32+D33</f>
        <v>0</v>
      </c>
      <c r="E31" s="143">
        <f>E32+E33</f>
        <v>712</v>
      </c>
      <c r="F31" s="143">
        <f>F32+F33</f>
        <v>0</v>
      </c>
      <c r="G31" s="143">
        <f>G32+G33</f>
        <v>0</v>
      </c>
      <c r="H31" s="143">
        <f>H32+H33</f>
        <v>0</v>
      </c>
      <c r="I31" s="4"/>
    </row>
    <row r="32" spans="1:9" ht="16.5">
      <c r="A32" s="49" t="s">
        <v>98</v>
      </c>
      <c r="B32" s="23" t="s">
        <v>82</v>
      </c>
      <c r="C32" s="24">
        <f>E32+F32</f>
        <v>712</v>
      </c>
      <c r="D32" s="50"/>
      <c r="E32" s="55">
        <v>712</v>
      </c>
      <c r="F32" s="132"/>
      <c r="G32" s="64"/>
      <c r="H32" s="51"/>
      <c r="I32" s="4"/>
    </row>
    <row r="33" spans="1:9" ht="16.5">
      <c r="A33" s="56" t="s">
        <v>99</v>
      </c>
      <c r="B33" s="65" t="s">
        <v>83</v>
      </c>
      <c r="C33" s="66">
        <f t="shared" si="1"/>
        <v>0</v>
      </c>
      <c r="D33" s="60"/>
      <c r="E33" s="61"/>
      <c r="F33" s="129"/>
      <c r="G33" s="47"/>
      <c r="H33" s="31"/>
      <c r="I33" s="4"/>
    </row>
    <row r="34" spans="1:9" s="8" customFormat="1" ht="15" customHeight="1">
      <c r="A34" s="135" t="s">
        <v>166</v>
      </c>
      <c r="B34" s="136" t="s">
        <v>85</v>
      </c>
      <c r="C34" s="137">
        <f t="shared" si="1"/>
        <v>5047.82</v>
      </c>
      <c r="D34" s="138"/>
      <c r="E34" s="139">
        <f>E35+E36</f>
        <v>0</v>
      </c>
      <c r="F34" s="139">
        <f>F35+F36</f>
        <v>5047.82</v>
      </c>
      <c r="G34" s="139"/>
      <c r="H34" s="138"/>
      <c r="I34" s="7"/>
    </row>
    <row r="35" spans="1:9" s="8" customFormat="1" ht="16.5" customHeight="1">
      <c r="A35" s="56" t="s">
        <v>173</v>
      </c>
      <c r="B35" s="57" t="s">
        <v>171</v>
      </c>
      <c r="C35" s="59"/>
      <c r="D35" s="60"/>
      <c r="E35" s="61"/>
      <c r="F35" s="131">
        <f>1359.43+130+1127.39+2431</f>
        <v>5047.82</v>
      </c>
      <c r="G35" s="62"/>
      <c r="H35" s="63"/>
      <c r="I35" s="7"/>
    </row>
    <row r="36" spans="1:9" s="8" customFormat="1" ht="15" customHeight="1">
      <c r="A36" s="56" t="s">
        <v>174</v>
      </c>
      <c r="B36" s="57" t="s">
        <v>172</v>
      </c>
      <c r="C36" s="59">
        <f t="shared" si="1"/>
        <v>0</v>
      </c>
      <c r="D36" s="60"/>
      <c r="E36" s="61"/>
      <c r="F36" s="131"/>
      <c r="G36" s="62"/>
      <c r="H36" s="63"/>
      <c r="I36" s="7"/>
    </row>
    <row r="37" spans="1:9" ht="16.5">
      <c r="A37" s="54"/>
      <c r="B37" s="28"/>
      <c r="C37" s="67"/>
      <c r="D37" s="30"/>
      <c r="E37" s="46"/>
      <c r="F37" s="129"/>
      <c r="G37" s="47"/>
      <c r="H37" s="31"/>
      <c r="I37" s="4"/>
    </row>
    <row r="38" spans="1:9" ht="16.5">
      <c r="A38" s="48" t="s">
        <v>86</v>
      </c>
      <c r="B38" s="35"/>
      <c r="C38" s="20">
        <f aca="true" t="shared" si="2" ref="C38:C52">SUM(D38:H38)</f>
        <v>-24986.61</v>
      </c>
      <c r="D38" s="26">
        <f>D6+D24-D54</f>
        <v>0</v>
      </c>
      <c r="E38" s="26">
        <f>E6+E24-E54</f>
        <v>712</v>
      </c>
      <c r="F38" s="126">
        <f>F6+F24-F54</f>
        <v>-25698.61</v>
      </c>
      <c r="G38" s="26">
        <f>G6+G24-G54</f>
        <v>0</v>
      </c>
      <c r="H38" s="26">
        <f>H6+H24-H54</f>
        <v>0</v>
      </c>
      <c r="I38" s="4"/>
    </row>
    <row r="39" spans="1:9" ht="16.5">
      <c r="A39" s="68" t="str">
        <f>+IF(+C39=0,"O K",)</f>
        <v>O K</v>
      </c>
      <c r="B39" s="28"/>
      <c r="C39" s="29">
        <f t="shared" si="2"/>
        <v>0</v>
      </c>
      <c r="D39" s="69">
        <f>D38+D40</f>
        <v>0</v>
      </c>
      <c r="E39" s="70">
        <f>E38+E40</f>
        <v>0</v>
      </c>
      <c r="F39" s="133">
        <f>F38+F40</f>
        <v>0</v>
      </c>
      <c r="G39" s="69">
        <f>G38+G40</f>
        <v>0</v>
      </c>
      <c r="H39" s="70">
        <f>H38+H40</f>
        <v>0</v>
      </c>
      <c r="I39" s="4"/>
    </row>
    <row r="40" spans="1:9" ht="16.5">
      <c r="A40" s="48" t="s">
        <v>79</v>
      </c>
      <c r="B40" s="35"/>
      <c r="C40" s="20">
        <f t="shared" si="2"/>
        <v>24986.61</v>
      </c>
      <c r="D40" s="26">
        <f>D41+D44+D47</f>
        <v>0</v>
      </c>
      <c r="E40" s="26">
        <f>E41+E44+E47</f>
        <v>-712</v>
      </c>
      <c r="F40" s="126">
        <f>F41+F44+F47</f>
        <v>25698.61</v>
      </c>
      <c r="G40" s="26">
        <f>G41+G44+G47</f>
        <v>0</v>
      </c>
      <c r="H40" s="26">
        <f>H41+H44+H47</f>
        <v>0</v>
      </c>
      <c r="I40" s="4"/>
    </row>
    <row r="41" spans="1:9" ht="18" customHeight="1">
      <c r="A41" s="71" t="s">
        <v>147</v>
      </c>
      <c r="B41" s="72" t="s">
        <v>62</v>
      </c>
      <c r="C41" s="73">
        <f t="shared" si="2"/>
        <v>24986.61</v>
      </c>
      <c r="D41" s="50">
        <f>SUM(D42:D43)</f>
        <v>0</v>
      </c>
      <c r="E41" s="51">
        <f>SUM(E42:E43)</f>
        <v>-712</v>
      </c>
      <c r="F41" s="130">
        <f>SUM(F42:F43)</f>
        <v>25698.61</v>
      </c>
      <c r="G41" s="50">
        <f>SUM(G42:G43)</f>
        <v>0</v>
      </c>
      <c r="H41" s="51">
        <f>SUM(H42:H43)</f>
        <v>0</v>
      </c>
      <c r="I41" s="4"/>
    </row>
    <row r="42" spans="1:9" ht="17.25" customHeight="1">
      <c r="A42" s="74" t="s">
        <v>129</v>
      </c>
      <c r="B42" s="75" t="s">
        <v>63</v>
      </c>
      <c r="C42" s="76">
        <f t="shared" si="2"/>
        <v>0</v>
      </c>
      <c r="D42" s="30"/>
      <c r="E42" s="46">
        <v>0</v>
      </c>
      <c r="F42" s="128"/>
      <c r="G42" s="47"/>
      <c r="H42" s="31"/>
      <c r="I42" s="4"/>
    </row>
    <row r="43" spans="1:9" ht="21" customHeight="1">
      <c r="A43" s="77" t="s">
        <v>142</v>
      </c>
      <c r="B43" s="78" t="s">
        <v>65</v>
      </c>
      <c r="C43" s="79">
        <f>E43+F43</f>
        <v>24986.61</v>
      </c>
      <c r="D43" s="50"/>
      <c r="E43" s="80">
        <v>-712</v>
      </c>
      <c r="F43" s="132">
        <v>25698.61</v>
      </c>
      <c r="G43" s="47"/>
      <c r="H43" s="39"/>
      <c r="I43" s="4"/>
    </row>
    <row r="44" spans="1:9" ht="16.5">
      <c r="A44" s="81" t="s">
        <v>64</v>
      </c>
      <c r="B44" s="72" t="s">
        <v>66</v>
      </c>
      <c r="C44" s="73">
        <f t="shared" si="2"/>
        <v>0</v>
      </c>
      <c r="D44" s="50">
        <f>SUM(D45:D46)</f>
        <v>0</v>
      </c>
      <c r="E44" s="51">
        <f>SUM(E45:E46)</f>
        <v>0</v>
      </c>
      <c r="F44" s="130">
        <f>SUM(F45:F46)</f>
        <v>0</v>
      </c>
      <c r="G44" s="50">
        <f>SUM(G45:G46)</f>
        <v>0</v>
      </c>
      <c r="H44" s="51">
        <f>SUM(H45:H46)</f>
        <v>0</v>
      </c>
      <c r="I44" s="4"/>
    </row>
    <row r="45" spans="1:9" ht="18" customHeight="1">
      <c r="A45" s="82" t="s">
        <v>126</v>
      </c>
      <c r="B45" s="72" t="s">
        <v>67</v>
      </c>
      <c r="C45" s="76">
        <f t="shared" si="2"/>
        <v>0</v>
      </c>
      <c r="D45" s="30"/>
      <c r="E45" s="55"/>
      <c r="F45" s="129"/>
      <c r="G45" s="47"/>
      <c r="H45" s="31"/>
      <c r="I45" s="4"/>
    </row>
    <row r="46" spans="1:9" s="10" customFormat="1" ht="23.25" customHeight="1">
      <c r="A46" s="83" t="s">
        <v>100</v>
      </c>
      <c r="B46" s="84" t="s">
        <v>167</v>
      </c>
      <c r="C46" s="85">
        <f t="shared" si="2"/>
        <v>0</v>
      </c>
      <c r="D46" s="60"/>
      <c r="E46" s="61">
        <v>0</v>
      </c>
      <c r="F46" s="134"/>
      <c r="G46" s="86"/>
      <c r="H46" s="87"/>
      <c r="I46" s="9"/>
    </row>
    <row r="47" spans="1:9" ht="18.75" customHeight="1">
      <c r="A47" s="88" t="s">
        <v>68</v>
      </c>
      <c r="B47" s="89" t="s">
        <v>69</v>
      </c>
      <c r="C47" s="90">
        <f t="shared" si="2"/>
        <v>0</v>
      </c>
      <c r="D47" s="51">
        <f>SUM(D48:D52)</f>
        <v>0</v>
      </c>
      <c r="E47" s="51">
        <f>SUM(E48:E52)</f>
        <v>0</v>
      </c>
      <c r="F47" s="51">
        <f>SUM(F48:F52)</f>
        <v>0</v>
      </c>
      <c r="G47" s="51">
        <f>SUM(G48:G52)</f>
        <v>0</v>
      </c>
      <c r="H47" s="51">
        <f>SUM(H48:H52)</f>
        <v>0</v>
      </c>
      <c r="I47" s="4"/>
    </row>
    <row r="48" spans="1:9" ht="16.5">
      <c r="A48" s="144" t="s">
        <v>127</v>
      </c>
      <c r="B48" s="91" t="s">
        <v>128</v>
      </c>
      <c r="C48" s="92">
        <f t="shared" si="2"/>
        <v>0</v>
      </c>
      <c r="D48" s="93"/>
      <c r="E48" s="94">
        <v>0</v>
      </c>
      <c r="F48" s="95"/>
      <c r="G48" s="95"/>
      <c r="H48" s="96"/>
      <c r="I48" s="4"/>
    </row>
    <row r="49" spans="1:8" ht="30.75">
      <c r="A49" s="145" t="s">
        <v>133</v>
      </c>
      <c r="B49" s="72" t="s">
        <v>70</v>
      </c>
      <c r="C49" s="73">
        <f t="shared" si="2"/>
        <v>0</v>
      </c>
      <c r="D49" s="50"/>
      <c r="E49" s="37">
        <v>0</v>
      </c>
      <c r="F49" s="97"/>
      <c r="G49" s="64"/>
      <c r="H49" s="98"/>
    </row>
    <row r="50" spans="1:8" ht="16.5">
      <c r="A50" s="145" t="s">
        <v>101</v>
      </c>
      <c r="B50" s="75" t="s">
        <v>71</v>
      </c>
      <c r="C50" s="76">
        <f t="shared" si="2"/>
        <v>0</v>
      </c>
      <c r="D50" s="30"/>
      <c r="E50" s="55">
        <v>0</v>
      </c>
      <c r="F50" s="47"/>
      <c r="G50" s="47"/>
      <c r="H50" s="31"/>
    </row>
    <row r="51" spans="1:8" s="8" customFormat="1" ht="20.25" customHeight="1">
      <c r="A51" s="147" t="s">
        <v>135</v>
      </c>
      <c r="B51" s="84" t="s">
        <v>136</v>
      </c>
      <c r="C51" s="85">
        <f t="shared" si="2"/>
        <v>0</v>
      </c>
      <c r="D51" s="60"/>
      <c r="E51" s="61"/>
      <c r="F51" s="99"/>
      <c r="G51" s="99"/>
      <c r="H51" s="100"/>
    </row>
    <row r="52" spans="1:8" s="6" customFormat="1" ht="30.75">
      <c r="A52" s="146" t="s">
        <v>134</v>
      </c>
      <c r="B52" s="78" t="s">
        <v>137</v>
      </c>
      <c r="C52" s="85">
        <f t="shared" si="2"/>
        <v>0</v>
      </c>
      <c r="D52" s="60"/>
      <c r="E52" s="61">
        <v>0</v>
      </c>
      <c r="F52" s="62"/>
      <c r="G52" s="62"/>
      <c r="H52" s="63"/>
    </row>
    <row r="53" spans="1:8" ht="16.5">
      <c r="A53" s="101"/>
      <c r="B53" s="75"/>
      <c r="C53" s="102"/>
      <c r="D53" s="50"/>
      <c r="E53" s="51"/>
      <c r="F53" s="50"/>
      <c r="G53" s="50"/>
      <c r="H53" s="51"/>
    </row>
    <row r="54" spans="1:8" ht="21" customHeight="1">
      <c r="A54" s="103" t="s">
        <v>80</v>
      </c>
      <c r="B54" s="89"/>
      <c r="C54" s="90">
        <f aca="true" t="shared" si="3" ref="C54:C99">SUM(D54:H54)</f>
        <v>30746.43</v>
      </c>
      <c r="D54" s="51">
        <f>+D99</f>
        <v>0</v>
      </c>
      <c r="E54" s="51">
        <f>+E99</f>
        <v>0</v>
      </c>
      <c r="F54" s="51">
        <f>+F99</f>
        <v>30746.43</v>
      </c>
      <c r="G54" s="51">
        <f>+G99</f>
        <v>0</v>
      </c>
      <c r="H54" s="51">
        <f>+H99</f>
        <v>0</v>
      </c>
    </row>
    <row r="55" spans="1:8" ht="17.25" customHeight="1">
      <c r="A55" s="104" t="s">
        <v>148</v>
      </c>
      <c r="B55" s="105" t="s">
        <v>5</v>
      </c>
      <c r="C55" s="90">
        <f t="shared" si="3"/>
        <v>0</v>
      </c>
      <c r="D55" s="51">
        <f>D56</f>
        <v>0</v>
      </c>
      <c r="E55" s="51">
        <f>E56</f>
        <v>0</v>
      </c>
      <c r="F55" s="51">
        <f>F56</f>
        <v>0</v>
      </c>
      <c r="G55" s="51">
        <f>G56</f>
        <v>0</v>
      </c>
      <c r="H55" s="51">
        <f>H56</f>
        <v>0</v>
      </c>
    </row>
    <row r="56" spans="1:8" ht="15" customHeight="1">
      <c r="A56" s="106" t="s">
        <v>149</v>
      </c>
      <c r="B56" s="107" t="s">
        <v>6</v>
      </c>
      <c r="C56" s="73">
        <f t="shared" si="3"/>
        <v>0</v>
      </c>
      <c r="D56" s="109"/>
      <c r="E56" s="108">
        <v>0</v>
      </c>
      <c r="F56" s="110"/>
      <c r="G56" s="110"/>
      <c r="H56" s="100"/>
    </row>
    <row r="57" spans="1:8" ht="22.5" customHeight="1">
      <c r="A57" s="104" t="s">
        <v>150</v>
      </c>
      <c r="B57" s="105" t="s">
        <v>7</v>
      </c>
      <c r="C57" s="90">
        <f t="shared" si="3"/>
        <v>0</v>
      </c>
      <c r="D57" s="51">
        <f>SUM(D58:D62)</f>
        <v>0</v>
      </c>
      <c r="E57" s="51">
        <f>SUM(E58:E62)</f>
        <v>0</v>
      </c>
      <c r="F57" s="51">
        <f>SUM(F58:F62)</f>
        <v>0</v>
      </c>
      <c r="G57" s="51">
        <f>SUM(G58:G62)</f>
        <v>0</v>
      </c>
      <c r="H57" s="51">
        <f>SUM(H58:H62)</f>
        <v>0</v>
      </c>
    </row>
    <row r="58" spans="1:8" ht="12.75" customHeight="1">
      <c r="A58" s="74" t="s">
        <v>141</v>
      </c>
      <c r="B58" s="75" t="s">
        <v>8</v>
      </c>
      <c r="C58" s="76">
        <f t="shared" si="3"/>
        <v>0</v>
      </c>
      <c r="D58" s="30"/>
      <c r="E58" s="46">
        <v>0</v>
      </c>
      <c r="F58" s="47"/>
      <c r="G58" s="47"/>
      <c r="H58" s="31"/>
    </row>
    <row r="59" spans="1:8" ht="16.5">
      <c r="A59" s="74" t="s">
        <v>102</v>
      </c>
      <c r="B59" s="75" t="s">
        <v>9</v>
      </c>
      <c r="C59" s="76">
        <f t="shared" si="3"/>
        <v>0</v>
      </c>
      <c r="D59" s="30"/>
      <c r="E59" s="46">
        <v>0</v>
      </c>
      <c r="F59" s="47"/>
      <c r="G59" s="47"/>
      <c r="H59" s="31"/>
    </row>
    <row r="60" spans="1:8" ht="16.5">
      <c r="A60" s="77" t="s">
        <v>140</v>
      </c>
      <c r="B60" s="75" t="s">
        <v>10</v>
      </c>
      <c r="C60" s="76">
        <f t="shared" si="3"/>
        <v>0</v>
      </c>
      <c r="D60" s="30"/>
      <c r="E60" s="46">
        <v>0</v>
      </c>
      <c r="F60" s="47"/>
      <c r="G60" s="47"/>
      <c r="H60" s="31"/>
    </row>
    <row r="61" spans="1:8" ht="16.5">
      <c r="A61" s="74" t="s">
        <v>103</v>
      </c>
      <c r="B61" s="75" t="s">
        <v>11</v>
      </c>
      <c r="C61" s="76">
        <f t="shared" si="3"/>
        <v>0</v>
      </c>
      <c r="D61" s="30"/>
      <c r="E61" s="46">
        <v>0</v>
      </c>
      <c r="F61" s="47"/>
      <c r="G61" s="47"/>
      <c r="H61" s="31"/>
    </row>
    <row r="62" spans="1:8" ht="16.5">
      <c r="A62" s="74" t="s">
        <v>104</v>
      </c>
      <c r="B62" s="75" t="s">
        <v>12</v>
      </c>
      <c r="C62" s="76">
        <f t="shared" si="3"/>
        <v>0</v>
      </c>
      <c r="D62" s="30"/>
      <c r="E62" s="46">
        <v>0</v>
      </c>
      <c r="F62" s="47"/>
      <c r="G62" s="47"/>
      <c r="H62" s="39"/>
    </row>
    <row r="63" spans="1:8" ht="20.25" customHeight="1">
      <c r="A63" s="103" t="s">
        <v>151</v>
      </c>
      <c r="B63" s="89" t="s">
        <v>13</v>
      </c>
      <c r="C63" s="90">
        <f t="shared" si="3"/>
        <v>0</v>
      </c>
      <c r="D63" s="51">
        <f>SUM(D64:D67)</f>
        <v>0</v>
      </c>
      <c r="E63" s="51">
        <f>SUM(E64:E67)</f>
        <v>0</v>
      </c>
      <c r="F63" s="51">
        <f>SUM(F64:F67)</f>
        <v>0</v>
      </c>
      <c r="G63" s="51">
        <f>SUM(G64:G67)</f>
        <v>0</v>
      </c>
      <c r="H63" s="51">
        <f>SUM(H64:H67)</f>
        <v>0</v>
      </c>
    </row>
    <row r="64" spans="1:8" ht="16.5">
      <c r="A64" s="111" t="s">
        <v>105</v>
      </c>
      <c r="B64" s="75" t="s">
        <v>0</v>
      </c>
      <c r="C64" s="73">
        <f t="shared" si="3"/>
        <v>0</v>
      </c>
      <c r="D64" s="30"/>
      <c r="E64" s="112">
        <v>0</v>
      </c>
      <c r="F64" s="47"/>
      <c r="G64" s="47"/>
      <c r="H64" s="31"/>
    </row>
    <row r="65" spans="1:8" ht="16.5">
      <c r="A65" s="111" t="s">
        <v>106</v>
      </c>
      <c r="B65" s="75" t="s">
        <v>1</v>
      </c>
      <c r="C65" s="73">
        <f t="shared" si="3"/>
        <v>0</v>
      </c>
      <c r="D65" s="30"/>
      <c r="E65" s="112">
        <v>0</v>
      </c>
      <c r="F65" s="47"/>
      <c r="G65" s="113"/>
      <c r="H65" s="31"/>
    </row>
    <row r="66" spans="1:8" ht="16.5">
      <c r="A66" s="77" t="s">
        <v>107</v>
      </c>
      <c r="B66" s="75" t="s">
        <v>2</v>
      </c>
      <c r="C66" s="73">
        <f t="shared" si="3"/>
        <v>0</v>
      </c>
      <c r="D66" s="30"/>
      <c r="E66" s="112">
        <v>0</v>
      </c>
      <c r="F66" s="47"/>
      <c r="G66" s="47"/>
      <c r="H66" s="31"/>
    </row>
    <row r="67" spans="1:8" ht="16.5">
      <c r="A67" s="111" t="s">
        <v>108</v>
      </c>
      <c r="B67" s="75" t="s">
        <v>3</v>
      </c>
      <c r="C67" s="73">
        <f t="shared" si="3"/>
        <v>0</v>
      </c>
      <c r="D67" s="30"/>
      <c r="E67" s="112">
        <v>0</v>
      </c>
      <c r="F67" s="47"/>
      <c r="G67" s="47"/>
      <c r="H67" s="31"/>
    </row>
    <row r="68" spans="1:8" ht="26.25" customHeight="1">
      <c r="A68" s="88" t="s">
        <v>14</v>
      </c>
      <c r="B68" s="89" t="s">
        <v>15</v>
      </c>
      <c r="C68" s="90">
        <f t="shared" si="3"/>
        <v>6823.43</v>
      </c>
      <c r="D68" s="51">
        <f>SUM(D69:D82)</f>
        <v>0</v>
      </c>
      <c r="E68" s="51">
        <f>SUM(E69:E82)</f>
        <v>0</v>
      </c>
      <c r="F68" s="51">
        <f>SUM(F69:F82)</f>
        <v>6823.43</v>
      </c>
      <c r="G68" s="51">
        <f>SUM(G69:G82)</f>
        <v>0</v>
      </c>
      <c r="H68" s="51">
        <f>SUM(H69:H82)</f>
        <v>0</v>
      </c>
    </row>
    <row r="69" spans="1:8" ht="16.5">
      <c r="A69" s="74" t="s">
        <v>109</v>
      </c>
      <c r="B69" s="75" t="s">
        <v>16</v>
      </c>
      <c r="C69" s="76">
        <f t="shared" si="3"/>
        <v>0</v>
      </c>
      <c r="D69" s="30"/>
      <c r="E69" s="46">
        <v>0</v>
      </c>
      <c r="F69" s="47"/>
      <c r="G69" s="47"/>
      <c r="H69" s="31"/>
    </row>
    <row r="70" spans="1:8" ht="16.5">
      <c r="A70" s="74" t="s">
        <v>110</v>
      </c>
      <c r="B70" s="75" t="s">
        <v>17</v>
      </c>
      <c r="C70" s="76">
        <f t="shared" si="3"/>
        <v>0</v>
      </c>
      <c r="D70" s="30"/>
      <c r="E70" s="46">
        <v>0</v>
      </c>
      <c r="F70" s="47"/>
      <c r="G70" s="47"/>
      <c r="H70" s="31"/>
    </row>
    <row r="71" spans="1:8" ht="16.5">
      <c r="A71" s="81" t="s">
        <v>111</v>
      </c>
      <c r="B71" s="72" t="s">
        <v>18</v>
      </c>
      <c r="C71" s="73">
        <f t="shared" si="3"/>
        <v>3265.04</v>
      </c>
      <c r="D71" s="30"/>
      <c r="E71" s="46">
        <v>0</v>
      </c>
      <c r="F71" s="64">
        <v>3265.04</v>
      </c>
      <c r="G71" s="47"/>
      <c r="H71" s="31"/>
    </row>
    <row r="72" spans="1:8" ht="33">
      <c r="A72" s="74" t="s">
        <v>112</v>
      </c>
      <c r="B72" s="72" t="s">
        <v>19</v>
      </c>
      <c r="C72" s="73">
        <f t="shared" si="3"/>
        <v>0</v>
      </c>
      <c r="D72" s="50"/>
      <c r="E72" s="55">
        <v>0</v>
      </c>
      <c r="F72" s="47"/>
      <c r="G72" s="47"/>
      <c r="H72" s="31"/>
    </row>
    <row r="73" spans="1:9" ht="16.5">
      <c r="A73" s="82" t="s">
        <v>168</v>
      </c>
      <c r="B73" s="84" t="s">
        <v>20</v>
      </c>
      <c r="C73" s="73">
        <f t="shared" si="3"/>
        <v>2431</v>
      </c>
      <c r="D73" s="60"/>
      <c r="E73" s="61">
        <v>0</v>
      </c>
      <c r="F73" s="62">
        <v>2431</v>
      </c>
      <c r="G73" s="114"/>
      <c r="H73" s="63"/>
      <c r="I73" s="11"/>
    </row>
    <row r="74" spans="1:8" ht="16.5">
      <c r="A74" s="82" t="s">
        <v>113</v>
      </c>
      <c r="B74" s="84" t="s">
        <v>21</v>
      </c>
      <c r="C74" s="85">
        <f t="shared" si="3"/>
        <v>0</v>
      </c>
      <c r="D74" s="60"/>
      <c r="E74" s="61">
        <v>0</v>
      </c>
      <c r="F74" s="99"/>
      <c r="G74" s="47"/>
      <c r="H74" s="31"/>
    </row>
    <row r="75" spans="1:9" ht="16.5">
      <c r="A75" s="82" t="s">
        <v>169</v>
      </c>
      <c r="B75" s="84" t="s">
        <v>22</v>
      </c>
      <c r="C75" s="85">
        <v>0</v>
      </c>
      <c r="D75" s="60"/>
      <c r="E75" s="61">
        <v>0</v>
      </c>
      <c r="F75" s="62">
        <v>1127.39</v>
      </c>
      <c r="G75" s="114"/>
      <c r="H75" s="115"/>
      <c r="I75" s="11"/>
    </row>
    <row r="76" spans="1:8" ht="16.5">
      <c r="A76" s="82" t="s">
        <v>114</v>
      </c>
      <c r="B76" s="84" t="s">
        <v>23</v>
      </c>
      <c r="C76" s="85">
        <f t="shared" si="3"/>
        <v>0</v>
      </c>
      <c r="D76" s="60"/>
      <c r="E76" s="61">
        <v>0</v>
      </c>
      <c r="F76" s="99"/>
      <c r="G76" s="47"/>
      <c r="H76" s="31"/>
    </row>
    <row r="77" spans="1:8" ht="16.5">
      <c r="A77" s="74" t="s">
        <v>115</v>
      </c>
      <c r="B77" s="72" t="s">
        <v>24</v>
      </c>
      <c r="C77" s="73">
        <f t="shared" si="3"/>
        <v>0</v>
      </c>
      <c r="D77" s="50"/>
      <c r="E77" s="55">
        <v>0</v>
      </c>
      <c r="F77" s="47"/>
      <c r="G77" s="47"/>
      <c r="H77" s="51"/>
    </row>
    <row r="78" spans="1:11" ht="16.5">
      <c r="A78" s="74" t="s">
        <v>116</v>
      </c>
      <c r="B78" s="78" t="s">
        <v>25</v>
      </c>
      <c r="C78" s="79">
        <f t="shared" si="3"/>
        <v>0</v>
      </c>
      <c r="D78" s="50"/>
      <c r="E78" s="55">
        <v>0</v>
      </c>
      <c r="F78" s="47"/>
      <c r="G78" s="47"/>
      <c r="H78" s="31"/>
      <c r="K78" s="12"/>
    </row>
    <row r="79" spans="1:8" ht="16.5">
      <c r="A79" s="74" t="s">
        <v>117</v>
      </c>
      <c r="B79" s="72" t="s">
        <v>26</v>
      </c>
      <c r="C79" s="73">
        <f t="shared" si="3"/>
        <v>0</v>
      </c>
      <c r="D79" s="50"/>
      <c r="E79" s="55">
        <v>0</v>
      </c>
      <c r="F79" s="47"/>
      <c r="G79" s="47"/>
      <c r="H79" s="51"/>
    </row>
    <row r="80" spans="1:8" ht="16.5">
      <c r="A80" s="74" t="s">
        <v>118</v>
      </c>
      <c r="B80" s="84" t="s">
        <v>39</v>
      </c>
      <c r="C80" s="85">
        <f t="shared" si="3"/>
        <v>0</v>
      </c>
      <c r="D80" s="30"/>
      <c r="E80" s="61">
        <v>0</v>
      </c>
      <c r="F80" s="47"/>
      <c r="G80" s="47"/>
      <c r="H80" s="31"/>
    </row>
    <row r="81" spans="1:8" ht="12.75" customHeight="1">
      <c r="A81" s="74" t="s">
        <v>119</v>
      </c>
      <c r="B81" s="75" t="s">
        <v>27</v>
      </c>
      <c r="C81" s="76">
        <f t="shared" si="3"/>
        <v>0</v>
      </c>
      <c r="D81" s="30"/>
      <c r="E81" s="46">
        <v>0</v>
      </c>
      <c r="F81" s="47"/>
      <c r="G81" s="47"/>
      <c r="H81" s="31"/>
    </row>
    <row r="82" spans="1:8" ht="12.75" customHeight="1">
      <c r="A82" s="74" t="s">
        <v>138</v>
      </c>
      <c r="B82" s="75" t="s">
        <v>28</v>
      </c>
      <c r="C82" s="76">
        <f t="shared" si="3"/>
        <v>0</v>
      </c>
      <c r="D82" s="30"/>
      <c r="E82" s="46">
        <v>0</v>
      </c>
      <c r="F82" s="47"/>
      <c r="G82" s="47"/>
      <c r="H82" s="31"/>
    </row>
    <row r="83" spans="1:8" ht="13.5" customHeight="1">
      <c r="A83" s="104" t="s">
        <v>152</v>
      </c>
      <c r="B83" s="105" t="s">
        <v>139</v>
      </c>
      <c r="C83" s="90">
        <f t="shared" si="3"/>
        <v>0</v>
      </c>
      <c r="D83" s="51">
        <f>SUM(D84:D86)</f>
        <v>0</v>
      </c>
      <c r="E83" s="51">
        <f>SUM(E84:E86)</f>
        <v>0</v>
      </c>
      <c r="F83" s="51">
        <f>SUM(F84:F86)</f>
        <v>0</v>
      </c>
      <c r="G83" s="51">
        <f>SUM(G84:G86)</f>
        <v>0</v>
      </c>
      <c r="H83" s="51">
        <f>SUM(H84:H86)</f>
        <v>0</v>
      </c>
    </row>
    <row r="84" spans="1:8" ht="13.5" customHeight="1">
      <c r="A84" s="74" t="s">
        <v>153</v>
      </c>
      <c r="B84" s="72" t="s">
        <v>92</v>
      </c>
      <c r="C84" s="76">
        <f t="shared" si="3"/>
        <v>0</v>
      </c>
      <c r="D84" s="30"/>
      <c r="E84" s="55">
        <v>0</v>
      </c>
      <c r="F84" s="47"/>
      <c r="G84" s="47"/>
      <c r="H84" s="31"/>
    </row>
    <row r="85" spans="1:8" ht="13.5" customHeight="1">
      <c r="A85" s="74" t="s">
        <v>158</v>
      </c>
      <c r="B85" s="72" t="s">
        <v>91</v>
      </c>
      <c r="C85" s="73">
        <f t="shared" si="3"/>
        <v>0</v>
      </c>
      <c r="D85" s="50"/>
      <c r="E85" s="55">
        <v>0</v>
      </c>
      <c r="F85" s="47"/>
      <c r="G85" s="47"/>
      <c r="H85" s="31"/>
    </row>
    <row r="86" spans="1:8" ht="13.5" customHeight="1">
      <c r="A86" s="74" t="s">
        <v>163</v>
      </c>
      <c r="B86" s="75" t="s">
        <v>164</v>
      </c>
      <c r="C86" s="76">
        <f t="shared" si="3"/>
        <v>0</v>
      </c>
      <c r="D86" s="30"/>
      <c r="E86" s="46">
        <v>0</v>
      </c>
      <c r="F86" s="47"/>
      <c r="G86" s="47"/>
      <c r="H86" s="31"/>
    </row>
    <row r="87" spans="1:8" ht="15" customHeight="1">
      <c r="A87" s="81" t="s">
        <v>156</v>
      </c>
      <c r="B87" s="72" t="s">
        <v>89</v>
      </c>
      <c r="C87" s="73">
        <f t="shared" si="3"/>
        <v>0</v>
      </c>
      <c r="D87" s="30"/>
      <c r="E87" s="46">
        <v>0</v>
      </c>
      <c r="F87" s="47"/>
      <c r="G87" s="47"/>
      <c r="H87" s="31"/>
    </row>
    <row r="88" spans="1:8" ht="23.25" customHeight="1">
      <c r="A88" s="104" t="s">
        <v>29</v>
      </c>
      <c r="B88" s="105" t="s">
        <v>30</v>
      </c>
      <c r="C88" s="90">
        <f t="shared" si="3"/>
        <v>130</v>
      </c>
      <c r="D88" s="39"/>
      <c r="E88" s="37">
        <v>0</v>
      </c>
      <c r="F88" s="37">
        <v>130</v>
      </c>
      <c r="G88" s="42"/>
      <c r="H88" s="39"/>
    </row>
    <row r="89" spans="1:8" ht="19.5" customHeight="1">
      <c r="A89" s="104" t="s">
        <v>32</v>
      </c>
      <c r="B89" s="105" t="s">
        <v>33</v>
      </c>
      <c r="C89" s="90">
        <f t="shared" si="3"/>
        <v>0</v>
      </c>
      <c r="D89" s="51"/>
      <c r="E89" s="55">
        <v>0</v>
      </c>
      <c r="F89" s="55"/>
      <c r="G89" s="55"/>
      <c r="H89" s="51"/>
    </row>
    <row r="90" spans="1:8" ht="18" customHeight="1">
      <c r="A90" s="104" t="s">
        <v>34</v>
      </c>
      <c r="B90" s="105" t="s">
        <v>35</v>
      </c>
      <c r="C90" s="90">
        <f t="shared" si="3"/>
        <v>23793</v>
      </c>
      <c r="D90" s="51">
        <f>SUM(D91:D94)</f>
        <v>0</v>
      </c>
      <c r="E90" s="51">
        <f>SUM(E91:E94)</f>
        <v>0</v>
      </c>
      <c r="F90" s="51">
        <f>SUM(F91:F94)</f>
        <v>23793</v>
      </c>
      <c r="G90" s="51">
        <f>SUM(G91:G94)</f>
        <v>0</v>
      </c>
      <c r="H90" s="51">
        <f>SUM(H91:H94)</f>
        <v>0</v>
      </c>
    </row>
    <row r="91" spans="1:8" ht="16.5">
      <c r="A91" s="81" t="s">
        <v>120</v>
      </c>
      <c r="B91" s="72" t="s">
        <v>56</v>
      </c>
      <c r="C91" s="73">
        <f t="shared" si="3"/>
        <v>23793</v>
      </c>
      <c r="D91" s="50"/>
      <c r="E91" s="55">
        <v>0</v>
      </c>
      <c r="F91" s="64">
        <v>23793</v>
      </c>
      <c r="G91" s="47"/>
      <c r="H91" s="31"/>
    </row>
    <row r="92" spans="1:8" ht="12" customHeight="1">
      <c r="A92" s="74" t="s">
        <v>121</v>
      </c>
      <c r="B92" s="72" t="s">
        <v>57</v>
      </c>
      <c r="C92" s="73">
        <f t="shared" si="3"/>
        <v>0</v>
      </c>
      <c r="D92" s="36"/>
      <c r="E92" s="55"/>
      <c r="F92" s="47"/>
      <c r="G92" s="47"/>
      <c r="H92" s="31"/>
    </row>
    <row r="93" spans="1:8" ht="16.5">
      <c r="A93" s="74" t="s">
        <v>122</v>
      </c>
      <c r="B93" s="75" t="s">
        <v>58</v>
      </c>
      <c r="C93" s="76">
        <f t="shared" si="3"/>
        <v>0</v>
      </c>
      <c r="D93" s="30"/>
      <c r="E93" s="46">
        <v>0</v>
      </c>
      <c r="F93" s="47"/>
      <c r="G93" s="47"/>
      <c r="H93" s="31"/>
    </row>
    <row r="94" spans="1:8" ht="21" customHeight="1">
      <c r="A94" s="74" t="s">
        <v>123</v>
      </c>
      <c r="B94" s="75" t="s">
        <v>59</v>
      </c>
      <c r="C94" s="76">
        <f t="shared" si="3"/>
        <v>0</v>
      </c>
      <c r="D94" s="30"/>
      <c r="E94" s="46">
        <v>0</v>
      </c>
      <c r="F94" s="47"/>
      <c r="G94" s="47"/>
      <c r="H94" s="31"/>
    </row>
    <row r="95" spans="1:8" ht="22.5" customHeight="1">
      <c r="A95" s="104" t="s">
        <v>36</v>
      </c>
      <c r="B95" s="105" t="s">
        <v>37</v>
      </c>
      <c r="C95" s="90">
        <f t="shared" si="3"/>
        <v>0</v>
      </c>
      <c r="D95" s="51">
        <f>SUM(D96:D97)</f>
        <v>0</v>
      </c>
      <c r="E95" s="51">
        <f>SUM(E96:E97)</f>
        <v>0</v>
      </c>
      <c r="F95" s="51">
        <f>SUM(F96:F97)</f>
        <v>0</v>
      </c>
      <c r="G95" s="51">
        <f>SUM(G96:G97)</f>
        <v>0</v>
      </c>
      <c r="H95" s="51">
        <f>SUM(H96:H97)</f>
        <v>0</v>
      </c>
    </row>
    <row r="96" spans="1:8" ht="16.5">
      <c r="A96" s="74" t="s">
        <v>124</v>
      </c>
      <c r="B96" s="75" t="s">
        <v>60</v>
      </c>
      <c r="C96" s="76">
        <f t="shared" si="3"/>
        <v>0</v>
      </c>
      <c r="D96" s="30"/>
      <c r="E96" s="46">
        <v>0</v>
      </c>
      <c r="F96" s="47"/>
      <c r="G96" s="47"/>
      <c r="H96" s="31"/>
    </row>
    <row r="97" spans="1:8" ht="16.5">
      <c r="A97" s="74" t="s">
        <v>125</v>
      </c>
      <c r="B97" s="75" t="s">
        <v>61</v>
      </c>
      <c r="C97" s="76">
        <f t="shared" si="3"/>
        <v>0</v>
      </c>
      <c r="D97" s="30"/>
      <c r="E97" s="46">
        <v>0</v>
      </c>
      <c r="F97" s="47"/>
      <c r="G97" s="47"/>
      <c r="H97" s="31"/>
    </row>
    <row r="98" spans="1:8" ht="23.25" customHeight="1">
      <c r="A98" s="104" t="s">
        <v>55</v>
      </c>
      <c r="B98" s="116"/>
      <c r="C98" s="90">
        <f t="shared" si="3"/>
        <v>23793</v>
      </c>
      <c r="D98" s="117">
        <f>D89+D90+D95</f>
        <v>0</v>
      </c>
      <c r="E98" s="117">
        <f>E89+E90+E95</f>
        <v>0</v>
      </c>
      <c r="F98" s="117">
        <f>F89+F90+F95</f>
        <v>23793</v>
      </c>
      <c r="G98" s="117">
        <f>G89+G90+G95</f>
        <v>0</v>
      </c>
      <c r="H98" s="117">
        <f>H89+H90+H95</f>
        <v>0</v>
      </c>
    </row>
    <row r="99" spans="1:8" ht="31.5" customHeight="1">
      <c r="A99" s="118" t="s">
        <v>154</v>
      </c>
      <c r="B99" s="89" t="s">
        <v>38</v>
      </c>
      <c r="C99" s="119">
        <f t="shared" si="3"/>
        <v>30746.43</v>
      </c>
      <c r="D99" s="51">
        <f>D55+D57+D63+D68+D83+D87+D88+D98</f>
        <v>0</v>
      </c>
      <c r="E99" s="51">
        <f>E55+E57+E63+E68+E83+E87+E88+E98</f>
        <v>0</v>
      </c>
      <c r="F99" s="51">
        <f>F55+F57+F63+F68+F83+F87+F88+F98</f>
        <v>30746.43</v>
      </c>
      <c r="G99" s="51">
        <f>G55+G57+G63+G68+G83+G87+G88+G98</f>
        <v>0</v>
      </c>
      <c r="H99" s="51">
        <f>H55+H57+H63+H68+H83+H87+H88+H98</f>
        <v>0</v>
      </c>
    </row>
    <row r="100" spans="1:8" s="2" customFormat="1" ht="20.25" customHeight="1">
      <c r="A100" s="120"/>
      <c r="B100" s="121"/>
      <c r="C100" s="122"/>
      <c r="D100" s="123"/>
      <c r="E100" s="123"/>
      <c r="F100" s="123"/>
      <c r="G100" s="123"/>
      <c r="H100" s="123"/>
    </row>
    <row r="101" spans="1:8" s="2" customFormat="1" ht="20.25" customHeight="1">
      <c r="A101" s="120"/>
      <c r="B101" s="121"/>
      <c r="C101" s="122"/>
      <c r="D101" s="123"/>
      <c r="E101" s="123"/>
      <c r="F101" s="123"/>
      <c r="G101" s="123"/>
      <c r="H101" s="123"/>
    </row>
    <row r="102" spans="1:8" ht="16.5">
      <c r="A102" s="124" t="s">
        <v>176</v>
      </c>
      <c r="B102" s="124"/>
      <c r="C102" s="124"/>
      <c r="D102" s="124"/>
      <c r="E102" s="125"/>
      <c r="F102" s="124"/>
      <c r="G102" s="124"/>
      <c r="H102" s="124"/>
    </row>
    <row r="103" spans="1:8" ht="21.75" customHeight="1">
      <c r="A103" s="124" t="s">
        <v>177</v>
      </c>
      <c r="B103" s="124"/>
      <c r="C103" s="124"/>
      <c r="D103" s="124"/>
      <c r="E103" s="125"/>
      <c r="F103" s="124"/>
      <c r="G103" s="124"/>
      <c r="H103" s="124"/>
    </row>
    <row r="104" spans="1:8" ht="12.75">
      <c r="A104" s="13"/>
      <c r="B104" s="13"/>
      <c r="C104" s="13"/>
      <c r="D104" s="13"/>
      <c r="E104" s="14"/>
      <c r="F104" s="13"/>
      <c r="G104" s="13"/>
      <c r="H104" s="13"/>
    </row>
  </sheetData>
  <sheetProtection/>
  <mergeCells count="10">
    <mergeCell ref="H4:H5"/>
    <mergeCell ref="B4:B5"/>
    <mergeCell ref="A2:H2"/>
    <mergeCell ref="A3:H3"/>
    <mergeCell ref="C4:C5"/>
    <mergeCell ref="D4:D5"/>
    <mergeCell ref="E4:E5"/>
    <mergeCell ref="F4:F5"/>
    <mergeCell ref="G4:G5"/>
    <mergeCell ref="A4:A5"/>
  </mergeCells>
  <conditionalFormatting sqref="C39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15748031496062992" right="0.15748031496062992" top="0.39" bottom="0.5" header="0.55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totka ilieva</dc:creator>
  <cp:keywords/>
  <dc:description/>
  <cp:lastModifiedBy>Христина Нихтянова</cp:lastModifiedBy>
  <cp:lastPrinted>2021-04-02T11:33:27Z</cp:lastPrinted>
  <dcterms:created xsi:type="dcterms:W3CDTF">2007-11-02T12:14:26Z</dcterms:created>
  <dcterms:modified xsi:type="dcterms:W3CDTF">2021-04-02T11:33:31Z</dcterms:modified>
  <cp:category/>
  <cp:version/>
  <cp:contentType/>
  <cp:contentStatus/>
</cp:coreProperties>
</file>